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535" yWindow="1110" windowWidth="7305" windowHeight="7590" tabRatio="694"/>
  </bookViews>
  <sheets>
    <sheet name="План на 2017" sheetId="62" r:id="rId1"/>
  </sheets>
  <definedNames>
    <definedName name="_xlnm.Print_Titles" localSheetId="0">'План на 2017'!$5:$8</definedName>
    <definedName name="_xlnm.Print_Area" localSheetId="0">'План на 2017'!$A$1:$H$384</definedName>
  </definedNames>
  <calcPr calcId="145621"/>
</workbook>
</file>

<file path=xl/calcChain.xml><?xml version="1.0" encoding="utf-8"?>
<calcChain xmlns="http://schemas.openxmlformats.org/spreadsheetml/2006/main">
  <c r="H42" i="62" l="1"/>
  <c r="H30" i="62" l="1"/>
  <c r="J115" i="62"/>
  <c r="I115" i="62"/>
  <c r="K115" i="62" l="1"/>
  <c r="H227" i="62"/>
  <c r="H222" i="62" l="1"/>
  <c r="H180" i="62" l="1"/>
  <c r="H177" i="62" l="1"/>
  <c r="H172" i="62" l="1"/>
  <c r="H176" i="62"/>
  <c r="H157" i="62"/>
  <c r="H22" i="62" l="1"/>
  <c r="N219" i="62" l="1"/>
  <c r="N215" i="62" s="1"/>
  <c r="H219" i="62"/>
  <c r="H215" i="62" s="1"/>
  <c r="N207" i="62"/>
  <c r="N203" i="62" s="1"/>
  <c r="H207" i="62"/>
  <c r="H203" i="62" s="1"/>
  <c r="N176" i="62"/>
  <c r="N172" i="62" s="1"/>
  <c r="N156" i="62"/>
  <c r="N152" i="62" s="1"/>
  <c r="H156" i="62"/>
  <c r="H128" i="62"/>
  <c r="N42" i="62"/>
  <c r="N31" i="62"/>
  <c r="H31" i="62"/>
  <c r="N30" i="62"/>
  <c r="N29" i="62"/>
  <c r="N22" i="62"/>
  <c r="H19" i="62"/>
  <c r="H18" i="62" s="1"/>
  <c r="H13" i="62" s="1"/>
  <c r="N18" i="62"/>
  <c r="N14" i="62" s="1"/>
  <c r="N11" i="62"/>
  <c r="H9" i="62" l="1"/>
  <c r="H152" i="62"/>
  <c r="N26" i="62"/>
  <c r="N12" i="62"/>
  <c r="H26" i="62"/>
  <c r="H14" i="62"/>
  <c r="N13" i="62"/>
  <c r="N9" i="62" l="1"/>
</calcChain>
</file>

<file path=xl/sharedStrings.xml><?xml version="1.0" encoding="utf-8"?>
<sst xmlns="http://schemas.openxmlformats.org/spreadsheetml/2006/main" count="535" uniqueCount="458">
  <si>
    <t>№ п/п</t>
  </si>
  <si>
    <t>х</t>
  </si>
  <si>
    <t>Срок</t>
  </si>
  <si>
    <t>Наименование подпрограммы,  основного мероприятия, мероприятия</t>
  </si>
  <si>
    <t xml:space="preserve">КБК (бюджет городского округа город Воронеж)
</t>
  </si>
  <si>
    <t>Муниципальная программа "Обеспечение коммунальными услугами населения городского округа город Воронеж"</t>
  </si>
  <si>
    <t>1.</t>
  </si>
  <si>
    <t>1.1.</t>
  </si>
  <si>
    <t>1.2.</t>
  </si>
  <si>
    <t>1.3.</t>
  </si>
  <si>
    <t>Исполнитель мероприятия (структурное подразделение администрации г.о.г. Воронеж, иной главный распорядитель средств бюджета г.о.г. Воронеж), Ф.И.О., должность исполнителя)</t>
  </si>
  <si>
    <t>Финансовое обеспечение выполнения программных мероприятий</t>
  </si>
  <si>
    <t>Основное мероприятие 4 "Текущее содержание общественных туалетов"</t>
  </si>
  <si>
    <t>Основное мероприятие 5 "Текущее содержание кладбищ"</t>
  </si>
  <si>
    <t>в том числе:</t>
  </si>
  <si>
    <t>за счет средств федерального бюджета</t>
  </si>
  <si>
    <t>за счет средств областного бюджета</t>
  </si>
  <si>
    <t xml:space="preserve">за счет средств бюджета городского округа </t>
  </si>
  <si>
    <t>1.3.1.</t>
  </si>
  <si>
    <t>1.5.</t>
  </si>
  <si>
    <t>1.6.</t>
  </si>
  <si>
    <t>1.7.</t>
  </si>
  <si>
    <t>Проведение капитального ремонта многоквартирных домов, в том числе:</t>
  </si>
  <si>
    <t>ул. Генерала Лизюкова (у кинотеатра "Мир")</t>
  </si>
  <si>
    <t>ул. Кольцовская, 66</t>
  </si>
  <si>
    <t>ул. 25 Октября, 45</t>
  </si>
  <si>
    <t>ул. Платонова, 18</t>
  </si>
  <si>
    <r>
      <rPr>
        <b/>
        <sz val="12"/>
        <rFont val="Times New Roman"/>
        <family val="1"/>
        <charset val="204"/>
      </rPr>
      <t>Мероприятие 1.3.</t>
    </r>
    <r>
      <rPr>
        <sz val="12"/>
        <rFont val="Times New Roman"/>
        <family val="1"/>
        <charset val="204"/>
      </rPr>
      <t xml:space="preserve"> Реконструкция котельных</t>
    </r>
  </si>
  <si>
    <r>
      <rPr>
        <b/>
        <sz val="12"/>
        <rFont val="Times New Roman"/>
        <family val="1"/>
        <charset val="204"/>
      </rPr>
      <t>Мероприятие 1.5.</t>
    </r>
    <r>
      <rPr>
        <sz val="12"/>
        <color rgb="FF0000FF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Капитальный ремонт тепловых сетей</t>
    </r>
  </si>
  <si>
    <t>1.6.1.</t>
  </si>
  <si>
    <t>1.6.2.</t>
  </si>
  <si>
    <t>1.6.3.</t>
  </si>
  <si>
    <t>1.6.4.</t>
  </si>
  <si>
    <t>А.Н. Чиляков</t>
  </si>
  <si>
    <r>
      <rPr>
        <b/>
        <sz val="12"/>
        <rFont val="Times New Roman"/>
        <family val="1"/>
        <charset val="204"/>
      </rPr>
      <t xml:space="preserve">Мероприятие 1.11. </t>
    </r>
    <r>
      <rPr>
        <sz val="12"/>
        <color rgb="FF0000FF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Финансовое обеспечение деятельности МКУ "ГорДЕЗ ЖКХ"</t>
    </r>
  </si>
  <si>
    <r>
      <rPr>
        <b/>
        <sz val="12"/>
        <rFont val="Times New Roman"/>
        <family val="1"/>
        <charset val="204"/>
      </rPr>
      <t xml:space="preserve">Мероприятие 1.13. </t>
    </r>
    <r>
      <rPr>
        <sz val="12"/>
        <rFont val="Times New Roman"/>
        <family val="1"/>
        <charset val="204"/>
      </rPr>
      <t xml:space="preserve">
Ликвидация аварийных и непредвиденных ситуаций на инженерных сетях</t>
    </r>
  </si>
  <si>
    <t>ул. Писателя Маршака (у ТЦ "Лента")</t>
  </si>
  <si>
    <t>* Примечание: В соответствии с положениями Федерального закона от 21.07.2007 № 185, адресный перечень мноогквартирных домов на проведение капитальног ремонта формируется и утвердается ежегодно на лимит средств, определенных субъектом Российской Федерации для муниципального образования - городской округ город Воронеж.</t>
  </si>
  <si>
    <r>
      <rPr>
        <b/>
        <sz val="12"/>
        <rFont val="Times New Roman"/>
        <family val="1"/>
        <charset val="204"/>
      </rPr>
      <t xml:space="preserve">Мероприятие 1.12. </t>
    </r>
    <r>
      <rPr>
        <sz val="12"/>
        <rFont val="Times New Roman"/>
        <family val="1"/>
        <charset val="204"/>
      </rPr>
      <t xml:space="preserve">
Финансовое обеспечение деятельности МКУ "Гордская аварийно-ремонтная служба"</t>
    </r>
  </si>
  <si>
    <r>
      <rPr>
        <b/>
        <sz val="12"/>
        <rFont val="Times New Roman"/>
        <family val="1"/>
        <charset val="204"/>
      </rPr>
      <t xml:space="preserve">Мероприятие 1.8. </t>
    </r>
    <r>
      <rPr>
        <sz val="12"/>
        <rFont val="Times New Roman"/>
        <family val="1"/>
        <charset val="204"/>
      </rPr>
      <t xml:space="preserve">
Проектирование реконструкции системы водоснабжения и водоотведения</t>
    </r>
  </si>
  <si>
    <r>
      <rPr>
        <b/>
        <sz val="12"/>
        <rFont val="Times New Roman"/>
        <family val="1"/>
        <charset val="204"/>
      </rPr>
      <t>Мероприятие 1.9.</t>
    </r>
    <r>
      <rPr>
        <sz val="12"/>
        <color rgb="FF0000FF"/>
        <rFont val="Times New Roman"/>
        <family val="1"/>
        <charset val="204"/>
      </rPr>
      <t xml:space="preserve"> 
</t>
    </r>
    <r>
      <rPr>
        <sz val="12"/>
        <rFont val="Times New Roman"/>
        <family val="1"/>
        <charset val="204"/>
      </rPr>
      <t>Реконструкция системы водоснабжения и водоотведения</t>
    </r>
  </si>
  <si>
    <r>
      <rPr>
        <b/>
        <sz val="12"/>
        <rFont val="Times New Roman"/>
        <family val="1"/>
        <charset val="204"/>
      </rPr>
      <t xml:space="preserve">Мероприятие 1.10. </t>
    </r>
    <r>
      <rPr>
        <sz val="12"/>
        <color rgb="FF0000FF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Реконструкция электрических кабелей</t>
    </r>
  </si>
  <si>
    <t>1.7.1.</t>
  </si>
  <si>
    <t>Подпрограмма 2. 
"Благоустройство дворовых территорий"</t>
  </si>
  <si>
    <t>Основное мероприятие 1 
"Проведение капитального ремонта многоквартирных домов в рамках исполнения судебных решений"</t>
  </si>
  <si>
    <t>Основное мероприятие 2 
"Строительство, реконструкция, капитальный и текущий ремонт объектов коммунальной инфраструктуры"</t>
  </si>
  <si>
    <t>1.2.1.</t>
  </si>
  <si>
    <t>Мероприятие 1.2.1.
Проведение работ по комплексному благоустройству внутридворовых территорий многоквартирных домов:</t>
  </si>
  <si>
    <t>1.2.2.</t>
  </si>
  <si>
    <t>работы за счет средств бюджета городского округа город Воронеж</t>
  </si>
  <si>
    <t xml:space="preserve">работы за счет средств областного бюджета </t>
  </si>
  <si>
    <t xml:space="preserve">начала реализации
меропри-ятия в текущем финансовом году </t>
  </si>
  <si>
    <t xml:space="preserve">окончания реализации
мероприя-тия в текущем финансовом году  </t>
  </si>
  <si>
    <t>Уточненные плановые бюджетные ассигнования на текущий финансовый год, тыс.рублей</t>
  </si>
  <si>
    <t>1.6.5.</t>
  </si>
  <si>
    <t>1.6.7.</t>
  </si>
  <si>
    <t>1.6.8.</t>
  </si>
  <si>
    <t>Содержание на должном санитарно-гигиеническом уровне 5 стационарных общественных туалетов</t>
  </si>
  <si>
    <t xml:space="preserve">Повышение уровня и качества жизни населения,  улучшение эстетического и экологического состояния территории городского округа </t>
  </si>
  <si>
    <t>Советский район</t>
  </si>
  <si>
    <t>Ленинский район</t>
  </si>
  <si>
    <t xml:space="preserve">Коминтерновский район </t>
  </si>
  <si>
    <t>Железнодорожный район</t>
  </si>
  <si>
    <t>Левобережный район</t>
  </si>
  <si>
    <t>Центральный район</t>
  </si>
  <si>
    <t xml:space="preserve">Подпрограмма 1 
Чистая вода </t>
  </si>
  <si>
    <t>1.1.1.</t>
  </si>
  <si>
    <t>1.1.2.</t>
  </si>
  <si>
    <r>
      <rPr>
        <b/>
        <sz val="12"/>
        <rFont val="Times New Roman"/>
        <family val="1"/>
        <charset val="204"/>
      </rPr>
      <t xml:space="preserve">Мероприятие 1.7. 
</t>
    </r>
    <r>
      <rPr>
        <sz val="12"/>
        <rFont val="Times New Roman"/>
        <family val="1"/>
        <charset val="204"/>
      </rPr>
      <t>Выполнение работ по восстановлению системы горячего водоснабжения до жилых домов</t>
    </r>
  </si>
  <si>
    <t>1.6.9.</t>
  </si>
  <si>
    <t>1.6.10.</t>
  </si>
  <si>
    <t xml:space="preserve">Ожидаемый непосредственный результат (краткое описание) от реализации подпрограммы, основного мероприятия, мероприятия в текущем  финансовом году </t>
  </si>
  <si>
    <t>ул. Писарева, 7а</t>
  </si>
  <si>
    <t>ул. Героев Стратосферы, 13</t>
  </si>
  <si>
    <t>ул. Южно-Моравская, 21</t>
  </si>
  <si>
    <t>ул. Пятницкого, 69</t>
  </si>
  <si>
    <t>ул. Шендрикова, 5</t>
  </si>
  <si>
    <t>ул. 20-летия Октября, 101</t>
  </si>
  <si>
    <t>ул. Героев Стратосферы, 14</t>
  </si>
  <si>
    <t>Е.В. Горюшкина</t>
  </si>
  <si>
    <t>И.Н. Демьянов</t>
  </si>
  <si>
    <t>Было на 20.01.2016</t>
  </si>
  <si>
    <t>Погашение кредиторской задолженности</t>
  </si>
  <si>
    <t>В т.ч. кредиторская задолженность 2015 г.</t>
  </si>
  <si>
    <t>976 0505 0600100590 100
976 0505 0600100590 200
976 0505 0600100590 800</t>
  </si>
  <si>
    <t>Н.В. Жуков</t>
  </si>
  <si>
    <t>пр-кт. Патриотов, д. 30</t>
  </si>
  <si>
    <t>пр-кт. Патриотов, д. 38</t>
  </si>
  <si>
    <t>ул. 25 Января, д. 70</t>
  </si>
  <si>
    <t>ул. Артамонова, д. 22</t>
  </si>
  <si>
    <t>ул. Героев Сибиряков, д. 46</t>
  </si>
  <si>
    <t>ул. Киселева, д. 17</t>
  </si>
  <si>
    <t>ул. Космонавта Комарова, д. 13</t>
  </si>
  <si>
    <t>ул. Космонавта Комарова, д. 4</t>
  </si>
  <si>
    <t>ул. Краснозвездная, д. 36</t>
  </si>
  <si>
    <t>ул. Куцыгина, д. 6</t>
  </si>
  <si>
    <t>ул. Любы Шевцовой, д. 21</t>
  </si>
  <si>
    <t>ул. Моисеева, д. 25</t>
  </si>
  <si>
    <t>ул. Молодогвардейцев, д. 7</t>
  </si>
  <si>
    <t>ул. Олеко Дундича, д. 7</t>
  </si>
  <si>
    <t>ул. Остужева, д. 5 А</t>
  </si>
  <si>
    <t>ул. Путиловская, д. 11</t>
  </si>
  <si>
    <t>ул. Путиловская, д. 5</t>
  </si>
  <si>
    <t>ул. Южно-Моравская, д. 8</t>
  </si>
  <si>
    <r>
      <t xml:space="preserve">План реализации муниципальной программы городского округа город Воронеж
"Обеспечение коммунальными услугами населения городского округа город Воронеж" </t>
    </r>
    <r>
      <rPr>
        <b/>
        <u/>
        <sz val="14"/>
        <color indexed="8"/>
        <rFont val="Times New Roman"/>
        <family val="1"/>
        <charset val="204"/>
      </rPr>
      <t>на 2017 год</t>
    </r>
  </si>
  <si>
    <t>31.12.2017</t>
  </si>
  <si>
    <t>ул. Депутатская, 8</t>
  </si>
  <si>
    <r>
      <rPr>
        <b/>
        <sz val="12"/>
        <rFont val="Times New Roman"/>
        <family val="1"/>
        <charset val="204"/>
      </rPr>
      <t xml:space="preserve">Мероприятие 1.2. </t>
    </r>
    <r>
      <rPr>
        <sz val="12"/>
        <rFont val="Times New Roman"/>
        <family val="1"/>
        <charset val="204"/>
      </rPr>
      <t xml:space="preserve">
Строительство блочно-модульных котельных</t>
    </r>
  </si>
  <si>
    <r>
      <rPr>
        <b/>
        <sz val="12"/>
        <rFont val="Times New Roman"/>
        <family val="1"/>
        <charset val="204"/>
      </rPr>
      <t xml:space="preserve">Мероприятие 1.4. </t>
    </r>
    <r>
      <rPr>
        <sz val="12"/>
        <rFont val="Times New Roman"/>
        <family val="1"/>
        <charset val="204"/>
      </rPr>
      <t xml:space="preserve">
Переключение потребителей от встроенных подвальных котельных на гарантированные теплоисточники</t>
    </r>
  </si>
  <si>
    <r>
      <rPr>
        <b/>
        <sz val="12"/>
        <rFont val="Times New Roman"/>
        <family val="1"/>
        <charset val="204"/>
      </rPr>
      <t xml:space="preserve">Мероприятие 1.6. </t>
    </r>
    <r>
      <rPr>
        <sz val="12"/>
        <rFont val="Times New Roman"/>
        <family val="1"/>
        <charset val="204"/>
      </rPr>
      <t xml:space="preserve">
Строительство тепловых и водопроводных сетей (в т.ч. проектирование), в т.ч.: 
</t>
    </r>
  </si>
  <si>
    <t>1.6.6.</t>
  </si>
  <si>
    <t>1.6.11.</t>
  </si>
  <si>
    <t>1.6.12.</t>
  </si>
  <si>
    <t>1.6.13.</t>
  </si>
  <si>
    <t>1.8.</t>
  </si>
  <si>
    <t>1.8.1.</t>
  </si>
  <si>
    <r>
      <rPr>
        <b/>
        <sz val="12"/>
        <rFont val="Times New Roman"/>
        <family val="1"/>
        <charset val="204"/>
      </rPr>
      <t xml:space="preserve">Мероприятие 1.1. </t>
    </r>
    <r>
      <rPr>
        <sz val="12"/>
        <color rgb="FF0000FF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Проектирование строительства блочно-модульных котельных в т.числе:</t>
    </r>
  </si>
  <si>
    <t>01.01.2017</t>
  </si>
  <si>
    <t xml:space="preserve"> ул. Дружинников, 26</t>
  </si>
  <si>
    <t>проспект Дачный, 154</t>
  </si>
  <si>
    <t>В т.ч. кредиторская задолженность 2016 г.</t>
  </si>
  <si>
    <t xml:space="preserve">ул. Машиностроителей, 26а </t>
  </si>
  <si>
    <t>ул. Переверкина, 17</t>
  </si>
  <si>
    <t>ул. Карла Маркса, 92а</t>
  </si>
  <si>
    <t>ул. Карла Маркса, 48 литер Б</t>
  </si>
  <si>
    <t xml:space="preserve"> ул. Землячки, 43, 31а, 33, 33а, 33б, 35а, 37, 37а</t>
  </si>
  <si>
    <t>ул. 45 Стрелковой Дивизии, 263, 265, 267, 269, 271</t>
  </si>
  <si>
    <t>ул. Солнечная, 23, 27</t>
  </si>
  <si>
    <t>ул. Волгоградская, Туполева, Баррикадная</t>
  </si>
  <si>
    <t>ул. 232 Стрелковой Дивизии, д.31</t>
  </si>
  <si>
    <t>Бульвар Фестивальный, д. 23а</t>
  </si>
  <si>
    <t>пересечение ул. Ульяновская и ул. Чапаева</t>
  </si>
  <si>
    <t>01.04.2017</t>
  </si>
  <si>
    <t>Актуализация схемы теплоснабжения городского округа город Воронеж</t>
  </si>
  <si>
    <r>
      <rPr>
        <b/>
        <sz val="12"/>
        <rFont val="Times New Roman"/>
        <family val="1"/>
        <charset val="204"/>
      </rPr>
      <t xml:space="preserve">Мероприятие 1.14.                                                      </t>
    </r>
    <r>
      <rPr>
        <sz val="12"/>
        <rFont val="Times New Roman"/>
        <family val="1"/>
        <charset val="204"/>
      </rPr>
      <t>Выполнение работ по актуализации схемы теплоснабжения, в т.ч.: актуализация схемы теплоснабжения городского округа город Воронеж</t>
    </r>
  </si>
  <si>
    <t>ул. Юлиса Янониса, 11</t>
  </si>
  <si>
    <t xml:space="preserve">ул. Арбатская от 42 </t>
  </si>
  <si>
    <t>ул. Южно-Моравская, 22</t>
  </si>
  <si>
    <t>ул. Южно-Моравская, 44</t>
  </si>
  <si>
    <t>Сквер имени Молодогвардейцев</t>
  </si>
  <si>
    <t>пр-кт Патриотов, 61</t>
  </si>
  <si>
    <t>Лесопарк "Оптимистов"</t>
  </si>
  <si>
    <t>пр-кт Патриотов, 32</t>
  </si>
  <si>
    <t>ул. Кропоткина, 2</t>
  </si>
  <si>
    <t>ул. Кропоткина, 2 (от д. 2 до МДОУ СОШ № 103)</t>
  </si>
  <si>
    <t>сквер им. Калашникова, ул. 20-летия Октября, 22с</t>
  </si>
  <si>
    <t>ул. 20-летия Октября, 61, 65 - ул. Челюскинцев, 80, 82</t>
  </si>
  <si>
    <t>ул. Мало-Красноармейская, 13, 31</t>
  </si>
  <si>
    <t>ул. Челюскинцев, 86</t>
  </si>
  <si>
    <t>ул. Моисеева, 47</t>
  </si>
  <si>
    <t>ул. Пограничная, 1</t>
  </si>
  <si>
    <t>спортивная площадка между МБОУ СОШ № 48 и домом № 57 по ул. III Интернационала</t>
  </si>
  <si>
    <t>ул. Моисеева, 67</t>
  </si>
  <si>
    <t>ул. 20-летия Октября, 105/3</t>
  </si>
  <si>
    <t>ул. Плехановская, 41</t>
  </si>
  <si>
    <t>ул. Куколкина, 33</t>
  </si>
  <si>
    <t>ул. Куцыгина, 21</t>
  </si>
  <si>
    <t>ул. Куцыгина, 18</t>
  </si>
  <si>
    <t>Коминтерновский район</t>
  </si>
  <si>
    <t>ул. Туполева, д. 13Б</t>
  </si>
  <si>
    <t>ул. Баррикадная, д. 9</t>
  </si>
  <si>
    <t>ул. Иркутская, д. 1</t>
  </si>
  <si>
    <t>пер. Поленова, д. 26</t>
  </si>
  <si>
    <t>ул. Героев Стратосферы, д. 15</t>
  </si>
  <si>
    <t>ул. Новосибирская, д. 34</t>
  </si>
  <si>
    <t>ул. Ростовская, д. 46/8</t>
  </si>
  <si>
    <t>ул. Ростовская, д. 46/7</t>
  </si>
  <si>
    <t>ул. Костромская, д. 9</t>
  </si>
  <si>
    <t>ул. Волго-Донская, д. 42</t>
  </si>
  <si>
    <t>ул. Сафронова, д. 35</t>
  </si>
  <si>
    <t>1.9.</t>
  </si>
  <si>
    <t>Основное мероприятие 6                                        "Формирование современной городской среды на территории городского округа город Воронеж в 2017 году"</t>
  </si>
  <si>
    <t xml:space="preserve">Управление жилищно-коммунального хозяйства (Петрин С.А. - и.о. руководителя управления) </t>
  </si>
  <si>
    <t xml:space="preserve">Левобережный район </t>
  </si>
  <si>
    <t>ул.Вл.Невского,55А</t>
  </si>
  <si>
    <t>ул.Вл.Невского,63</t>
  </si>
  <si>
    <t>ул.Беговая,2/3</t>
  </si>
  <si>
    <t>ул.Вл.Невского,31</t>
  </si>
  <si>
    <t>ул.60 лет ВЛКСМ, 9</t>
  </si>
  <si>
    <t>1.9.1</t>
  </si>
  <si>
    <t xml:space="preserve">Железнодорожный район </t>
  </si>
  <si>
    <t>Ленинский проспект, 125</t>
  </si>
  <si>
    <t>Ленинский проспект, 149</t>
  </si>
  <si>
    <t>ул. 25 Января, 10</t>
  </si>
  <si>
    <t>ул. 25 Января, 70</t>
  </si>
  <si>
    <t>ул. З. Космодемьянской,  9</t>
  </si>
  <si>
    <t>ул. 25 Января, 8а</t>
  </si>
  <si>
    <t>ул. 25 Января, 2а</t>
  </si>
  <si>
    <t>ул. З. Космодемьянской, 11</t>
  </si>
  <si>
    <t>ул. Остужева, 48</t>
  </si>
  <si>
    <t>Ленинский проспект, 173/1</t>
  </si>
  <si>
    <t>Ленинский проспект, 173/2</t>
  </si>
  <si>
    <t>Ленинский проспект, 147</t>
  </si>
  <si>
    <t>ул. 25 Января, 48</t>
  </si>
  <si>
    <t>ул. Остужева, 50</t>
  </si>
  <si>
    <t>Ленинский проспект, 136</t>
  </si>
  <si>
    <t>ул. 25 Января, 24</t>
  </si>
  <si>
    <t>ул. Остужева, 46</t>
  </si>
  <si>
    <t>ул. 25 Января, 32а</t>
  </si>
  <si>
    <t xml:space="preserve">Ленинский район </t>
  </si>
  <si>
    <t>ул. 20-летия Октября, 40а</t>
  </si>
  <si>
    <t>ул. Кривошеина, 23</t>
  </si>
  <si>
    <t>ул. Челюскинцев, 149</t>
  </si>
  <si>
    <t>ул. Куколкина, 31</t>
  </si>
  <si>
    <t>ул. Краснознаменная, 15</t>
  </si>
  <si>
    <t>ул. 20-летия Октября, 36</t>
  </si>
  <si>
    <t>ул. Куколкина, 1</t>
  </si>
  <si>
    <t xml:space="preserve">ул. 121 Стрелковой Дивизии, 58 </t>
  </si>
  <si>
    <t>ул. Чапаева, 132</t>
  </si>
  <si>
    <t>ул. Летчика Колесниченко, 55</t>
  </si>
  <si>
    <t>ул. Куколкина, 24</t>
  </si>
  <si>
    <t>ул. Кольцовская, 47</t>
  </si>
  <si>
    <t>ул. Свободы, 10</t>
  </si>
  <si>
    <t>ул. Краснознаменная, 133</t>
  </si>
  <si>
    <t>ул. Краснознаменная, 77</t>
  </si>
  <si>
    <t>ул. Летчика Колесниченко, 51</t>
  </si>
  <si>
    <t>ул. Матросова, 37</t>
  </si>
  <si>
    <t>ул. Журналистов, 38</t>
  </si>
  <si>
    <t>Б. Пионеров, 15</t>
  </si>
  <si>
    <t>Б. Пионеров, 19а</t>
  </si>
  <si>
    <t>ул. Комарова,12</t>
  </si>
  <si>
    <t>ул. Пеше-Стрелецкая,79а</t>
  </si>
  <si>
    <t>ул. 9 Января, 87</t>
  </si>
  <si>
    <t>ул. Г. Сибиряков,54</t>
  </si>
  <si>
    <t>ул. Космонавтов,62</t>
  </si>
  <si>
    <t>ул. Кривошеина,68</t>
  </si>
  <si>
    <t>ул. Молодогвардейцев,16</t>
  </si>
  <si>
    <t>ул. О. Дундича,7</t>
  </si>
  <si>
    <t>ул. Ю. Моравская, 4</t>
  </si>
  <si>
    <t>ул. Ю. Моравская, 38</t>
  </si>
  <si>
    <t>ул. Березовая Роща, 64</t>
  </si>
  <si>
    <t>ул. Сакко и Ванцетти,41</t>
  </si>
  <si>
    <t xml:space="preserve"> ул. Комиссаржевской, 1</t>
  </si>
  <si>
    <t>ул. Фридриха Энгельса, 2</t>
  </si>
  <si>
    <t>ул. Фридриха Энгельса, 30а</t>
  </si>
  <si>
    <t>ул. Коммунаров, 45</t>
  </si>
  <si>
    <t>ул. Средне-Московская, 99</t>
  </si>
  <si>
    <t>ул. Сакко и Ванцетти, 87а</t>
  </si>
  <si>
    <t>Набережная Максима Горького, 49а</t>
  </si>
  <si>
    <t>ул. Плехановская, 42</t>
  </si>
  <si>
    <t>ул. Фридриха Энгельса,24а</t>
  </si>
  <si>
    <t>ул. Володарского, 64</t>
  </si>
  <si>
    <t>ул. Кольцовская, 17</t>
  </si>
  <si>
    <t>ул. Ломоносова, 114/5</t>
  </si>
  <si>
    <t>ул. Ломоносова, 114/10</t>
  </si>
  <si>
    <t>ул. Достоевского, 22Б</t>
  </si>
  <si>
    <t>ул. Тимирязева, 6а</t>
  </si>
  <si>
    <t>ул. Коммунаров, 60</t>
  </si>
  <si>
    <t>ул. Ломоносова, 114/13</t>
  </si>
  <si>
    <t>ул. Кости Стрелюка, 16</t>
  </si>
  <si>
    <t>ул. Батуринская, 39</t>
  </si>
  <si>
    <t>ул. Березовая Роща, 22</t>
  </si>
  <si>
    <t>ул. Таранченко, 29</t>
  </si>
  <si>
    <t>ул. Театральная, 19</t>
  </si>
  <si>
    <t>ул.Хользунова, 112</t>
  </si>
  <si>
    <t>ул.Хользунова, 110В</t>
  </si>
  <si>
    <t>ул.Хользунова, 110</t>
  </si>
  <si>
    <t>ул.Хользунова, 112В</t>
  </si>
  <si>
    <t>ул.Хользунова, 114</t>
  </si>
  <si>
    <t>ул.Вл.Невского, 9А</t>
  </si>
  <si>
    <t>ул.Вл.Невского, 9</t>
  </si>
  <si>
    <t>ул. 121 Стрелковой Дивизии, 2а</t>
  </si>
  <si>
    <t>ул. 121 Стрелковой Дивизии, 2</t>
  </si>
  <si>
    <t>ул. Никитинская, 38а</t>
  </si>
  <si>
    <t>ул. Никитинская, 36</t>
  </si>
  <si>
    <t>ул. 121 Стрелковой Дивизии, 18</t>
  </si>
  <si>
    <t>ул. 121 Стрелковой Дивизии, 16</t>
  </si>
  <si>
    <t>ул. Тепличная, 2</t>
  </si>
  <si>
    <t>ул. Тепличная, 2а</t>
  </si>
  <si>
    <t>ул. Тепличная, 2б</t>
  </si>
  <si>
    <t>ул. Тепличная, 2в</t>
  </si>
  <si>
    <t>ул. Тепличная, 4</t>
  </si>
  <si>
    <t>ул. Перхоровича, 5</t>
  </si>
  <si>
    <t>ул. Перхоровича, 3</t>
  </si>
  <si>
    <t xml:space="preserve">ул. Войкова, 8  </t>
  </si>
  <si>
    <t>ул. Чайковского, 1</t>
  </si>
  <si>
    <t>ул. Космонавтов,18</t>
  </si>
  <si>
    <r>
      <rPr>
        <b/>
        <sz val="12"/>
        <rFont val="Times New Roman"/>
        <family val="1"/>
        <charset val="204"/>
      </rPr>
      <t>Мероприятие 1.2.2.</t>
    </r>
    <r>
      <rPr>
        <sz val="12"/>
        <rFont val="Times New Roman"/>
        <family val="1"/>
        <charset val="204"/>
      </rPr>
      <t xml:space="preserve">
Проведение работ по установке отдельных элементов благоустройства на городских территориях:</t>
    </r>
  </si>
  <si>
    <r>
      <rPr>
        <b/>
        <sz val="12"/>
        <rFont val="Times New Roman"/>
        <family val="1"/>
        <charset val="204"/>
      </rPr>
      <t xml:space="preserve">Мероприятие 1.3.1. </t>
    </r>
    <r>
      <rPr>
        <sz val="12"/>
        <rFont val="Times New Roman"/>
        <family val="1"/>
        <charset val="204"/>
      </rPr>
      <t xml:space="preserve">                                                 Обеспечение мероприятий по капитальному ремонту МКД за счёт средств бюджета, 
в том числе:</t>
    </r>
  </si>
  <si>
    <r>
      <rPr>
        <b/>
        <sz val="12"/>
        <rFont val="Times New Roman"/>
        <family val="1"/>
        <charset val="204"/>
      </rPr>
      <t>Мероприятие 1.8.1.</t>
    </r>
    <r>
      <rPr>
        <sz val="12"/>
        <rFont val="Times New Roman"/>
        <family val="1"/>
        <charset val="204"/>
      </rPr>
      <t xml:space="preserve">
Текущее содержание городских кладбищ 
(в т.ч. Расходы на обеспечение деятельности (оказания услуг) муниципальных учреждений-МКУ "Администрация городских кладбищ")</t>
    </r>
  </si>
  <si>
    <r>
      <rPr>
        <b/>
        <sz val="12"/>
        <rFont val="Times New Roman"/>
        <family val="1"/>
        <charset val="204"/>
      </rPr>
      <t xml:space="preserve">Мероприятие 1.9.1. </t>
    </r>
    <r>
      <rPr>
        <sz val="12"/>
        <rFont val="Times New Roman"/>
        <family val="1"/>
        <charset val="204"/>
      </rPr>
      <t xml:space="preserve">                                  Формирование современной городской среды на территории городского округа город Воронеж </t>
    </r>
  </si>
  <si>
    <t>1.6.14.</t>
  </si>
  <si>
    <r>
      <rPr>
        <b/>
        <sz val="12"/>
        <rFont val="Times New Roman"/>
        <family val="1"/>
        <charset val="204"/>
      </rPr>
      <t>Мероприятие 1.1.1.</t>
    </r>
    <r>
      <rPr>
        <sz val="12"/>
        <rFont val="Times New Roman"/>
        <family val="1"/>
        <charset val="204"/>
      </rPr>
      <t xml:space="preserve">
Проектирование и строительство сетей и сооружений водоснабжения:
</t>
    </r>
  </si>
  <si>
    <t>Проведение капитального ремонта по отдельным видам работ 13-ти многоквартирных домов в рамках исполнения судебных решений</t>
  </si>
  <si>
    <t>ул. Фридриха Энгельса, 13</t>
  </si>
  <si>
    <r>
      <rPr>
        <b/>
        <sz val="12"/>
        <rFont val="Times New Roman"/>
        <family val="1"/>
        <charset val="204"/>
      </rPr>
      <t>Мероприятие 1.1.2</t>
    </r>
    <r>
      <rPr>
        <sz val="12"/>
        <rFont val="Times New Roman"/>
        <family val="1"/>
        <charset val="204"/>
      </rPr>
      <t>.
Проектирование и строительство (реконструкция) сетей и сооружений водоотведения</t>
    </r>
  </si>
  <si>
    <t>Управление дорожного хозяйства  (Котов О.В. - и.о. руководителя управления)</t>
  </si>
  <si>
    <t>Канализационные сети:
- выполнить врезку;
- самотечные сети  – 510м.
-  устройство наружных сетей электроснабжения – 635м.
Канализационная насосная станция:
-   завершить внутренние отделочные работы, выполнить комплектацию и монтаж технологического оборудования, установка резервоного источника электроснабжения</t>
  </si>
  <si>
    <t>ул. Гастелло, Бунакова, Дуговой, пер. в г. Воронеже</t>
  </si>
  <si>
    <t>н.п. Гидроузел 1</t>
  </si>
  <si>
    <t>н.п. Гидроузел 2</t>
  </si>
  <si>
    <t>ул.Вл. Невского,7</t>
  </si>
  <si>
    <t>ул.Вл. Невского,3</t>
  </si>
  <si>
    <t>ул. Генерала Лизюкова,75</t>
  </si>
  <si>
    <t>ул. Генерала Лизюкова,77</t>
  </si>
  <si>
    <t>ул. Генерала Лизюкова,79</t>
  </si>
  <si>
    <t>ул. Генерала Лизюкова,103</t>
  </si>
  <si>
    <t>Ленинский проспект, 223</t>
  </si>
  <si>
    <t>Б. Пионеров,1</t>
  </si>
  <si>
    <t>Проспект Революции, 36/38</t>
  </si>
  <si>
    <t>ул. Средне-Московская, 71</t>
  </si>
  <si>
    <t xml:space="preserve">928 0503 06006L5550 200 </t>
  </si>
  <si>
    <t xml:space="preserve">929 0503 06006L5550 200 </t>
  </si>
  <si>
    <t xml:space="preserve">930 0503 06006L5550 200 </t>
  </si>
  <si>
    <t xml:space="preserve">931 0503 06006L5550 200 </t>
  </si>
  <si>
    <t xml:space="preserve">932 0503 06006L5550 200 </t>
  </si>
  <si>
    <t xml:space="preserve">933 0503 06006L5550 200 </t>
  </si>
  <si>
    <t xml:space="preserve">0503 06006L5550 200 </t>
  </si>
  <si>
    <t>976 0503 0600480200 200</t>
  </si>
  <si>
    <r>
      <rPr>
        <b/>
        <sz val="12"/>
        <rFont val="Times New Roman"/>
        <family val="1"/>
        <charset val="204"/>
      </rPr>
      <t xml:space="preserve">Мероприятие 1.7.1. </t>
    </r>
    <r>
      <rPr>
        <sz val="12"/>
        <rFont val="Times New Roman"/>
        <family val="1"/>
        <charset val="204"/>
      </rPr>
      <t xml:space="preserve">
Текущее содержание муниципальных стационарных общественных туалетов</t>
    </r>
  </si>
  <si>
    <t>ул. Пирогова, 29</t>
  </si>
  <si>
    <t>Управы районов городского округа город Воронеж</t>
  </si>
  <si>
    <t>974 0505 0600184000 400</t>
  </si>
  <si>
    <t>974 0501 0600100590 100
974 0501 0600100590 200
974 0501 0600100590 800</t>
  </si>
  <si>
    <t>974 0505 0600100590 100
974 0505 0600100590 200
974 0505 0600100590 800</t>
  </si>
  <si>
    <t>974 0505 0600181480 200</t>
  </si>
  <si>
    <t>974 0505 0600180200 200</t>
  </si>
  <si>
    <t>974 0501 06600281490 200</t>
  </si>
  <si>
    <t>977 0505 0610084000 400</t>
  </si>
  <si>
    <t xml:space="preserve"> 0503 0620081540 200                     0503 0620020540 200</t>
  </si>
  <si>
    <t>07.06.2017</t>
  </si>
  <si>
    <t xml:space="preserve">Проведение капитального ремонта на 125 дворовых территориях (ремонт проезжей части, ремонт и устройство тротуаров, устройство парковочных карманов, установка скамеек, урн, детского игрового и спортивного оборудования, установка ограждения, полсадка кустарников). </t>
  </si>
  <si>
    <t>Проведение капитального ремонта общего имущества 18 многоквартирных домов, включенных в краткосрочный план на 2016-2017 годы (замена 85 лифтов). Денежные средства в сумме 18960,19 тыс. руб. направлены в Фонд капитального ремонта МКД ВО (платежное поручение от 26.12.2016 №433391). Срок выполнения  СМР согласно договору от 07.10.2016 №3/СМР/л с  07.11.2016 по 31.09.2017.</t>
  </si>
  <si>
    <t>Содержание на должном санитарно-гигиеническом уровне 21 городских кладбищ. Выдача разрешений на захоронение на городских кладбищах (8500 ед.). Качественное предоставление услуг населению.</t>
  </si>
  <si>
    <t>Установка отдельных элементов благоустройства на 70 городских  территориях (поставка и установка оборудования для детских игровых и спортивных площадок, изготовление и монтаж ограждения, ремонт асфальтобетонного покрытия и т.д.)</t>
  </si>
  <si>
    <t>Ликвидация аварийных и непредвиденных ситуаций на инженерных сетях на 130 объектах</t>
  </si>
  <si>
    <t>Восстановление благоустройства территори по 1-му объекту: пр.-т Дачный, 154 . Переключение на вновь построенные сети холодного водоснабжения и водоотведения 3-х объектов по ул. Солнечной, 23, 27 и ул. Пирогова, 29. Переключение на вновь построенные сети теплоснабжения 1-го объекта по ул. Пирогова, 29. Выполнение проектных  на реконструкцию и строительство тепловых сетей, тепловых пунктов, сетей горячего водоснабжения по ул. Волгоградская, Туполева, Баррикадная (количество объектов будет уточнено при проектировании). Выполнение проектных работ по переключению на вновь построенные сети горячего водоснабжения 5-ти объектов по ул. 45 Стрелковой дивизии.</t>
  </si>
  <si>
    <t>Ленинский проспект, 185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</si>
  <si>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</si>
  <si>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</si>
  <si>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</si>
  <si>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</si>
  <si>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</si>
  <si>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</si>
  <si>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</si>
  <si>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</si>
  <si>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</si>
  <si>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</si>
  <si>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</si>
  <si>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</si>
  <si>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</si>
  <si>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</si>
  <si>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</si>
  <si>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</si>
  <si>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</si>
  <si>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</si>
  <si>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</si>
  <si>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</si>
  <si>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ул.Хользунова, 116</t>
  </si>
  <si>
    <t>ул.Хользунова, 118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</si>
  <si>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</si>
  <si>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</si>
  <si>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</si>
  <si>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</si>
  <si>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</si>
  <si>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</si>
  <si>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</si>
  <si>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</si>
  <si>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</si>
  <si>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</si>
  <si>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</si>
  <si>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</si>
  <si>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</si>
  <si>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</si>
  <si>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</si>
  <si>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</si>
  <si>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</si>
  <si>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</si>
  <si>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</si>
  <si>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</si>
  <si>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13.04.2017</t>
  </si>
  <si>
    <t>14.04.2017</t>
  </si>
  <si>
    <t>Б. Пионеров, 3</t>
  </si>
  <si>
    <t>ул. Фридриха Энгельса,13</t>
  </si>
  <si>
    <t>Детский пер., 24</t>
  </si>
  <si>
    <t>Солдатский пер., 20</t>
  </si>
  <si>
    <t>ул. Фридриха Энгельса,14</t>
  </si>
  <si>
    <t>ул. Г. Сибиряков ,31, корп.1</t>
  </si>
  <si>
    <t>ул. Г. Сибиряков, 3</t>
  </si>
  <si>
    <t>ул. Г. Сибиряков, 31, корп.2</t>
  </si>
  <si>
    <t>ул. Курчатова, 18</t>
  </si>
  <si>
    <t>ул. Защитников родины, 8</t>
  </si>
  <si>
    <t>ул. Ю. Моравская, 6</t>
  </si>
  <si>
    <t>Подпрограмма 3                                                      "Проведение капитального ремонта общего имущества многоквартирных домов"</t>
  </si>
  <si>
    <t>Управление жилищно-коммунального хозяйства  Управы районов городского округа город Воронеж</t>
  </si>
  <si>
    <t>Руководители управ районов городского округа город Воронеж</t>
  </si>
  <si>
    <t xml:space="preserve"> Управа Железнодорожного района (Беляев Л.И. - руководитель управы) </t>
  </si>
  <si>
    <t xml:space="preserve">Управа Коминтерновского района (Медведев А.В. - руководитель управы)  </t>
  </si>
  <si>
    <t>Управление строительной политики администрации г.о.г Воронеж 
(Пешков В.А. - и.о. руководителя управления)</t>
  </si>
  <si>
    <t xml:space="preserve">Управа Левобережного района (Бавыкин Ю.Н. - руководитель управы) </t>
  </si>
  <si>
    <t xml:space="preserve">Управа Ленинского района (Корчевников С.В. - руководитель управы) </t>
  </si>
  <si>
    <t xml:space="preserve">
Управа Советского района (Аристов И.П. - руководитель управы)</t>
  </si>
  <si>
    <t xml:space="preserve">
Управа Центрального  района (Попов А.А. - руководитель управы)</t>
  </si>
  <si>
    <t>А.В. Ромащенко</t>
  </si>
  <si>
    <t>Выполение проектных и предпроектных работ на строительство 2-х объектов теплоснабжения для 9 жилых домов</t>
  </si>
  <si>
    <t>УТВЕРЖДАЮ
Руководитель управления ЖКХ
«29» июня 2017 г.
______________ С.А. Петрин</t>
  </si>
  <si>
    <t>ул. 19 Стрелковой Дивизии 1</t>
  </si>
  <si>
    <t>ул. Богатырская 34а</t>
  </si>
  <si>
    <t>ул. Минская 63а</t>
  </si>
  <si>
    <t>ул. Минская 67</t>
  </si>
  <si>
    <t>ул. Колхозный путь 110</t>
  </si>
  <si>
    <t>ул. Паровозная 62</t>
  </si>
  <si>
    <t>ул. 50 лет Советской власти 163</t>
  </si>
  <si>
    <t>ул. Конституции 35</t>
  </si>
  <si>
    <t>ул. Шехерева</t>
  </si>
  <si>
    <t>ул. Пархоменко 1</t>
  </si>
  <si>
    <t>ул. Остужева, 1а</t>
  </si>
  <si>
    <t>ул. Остужева, 3а</t>
  </si>
  <si>
    <t>ул.Остужева, 50</t>
  </si>
  <si>
    <t>ул. Остужева, 32а</t>
  </si>
  <si>
    <t>ул. 25 Января,34</t>
  </si>
  <si>
    <t>ул. 60 Армии,29</t>
  </si>
  <si>
    <t>ул. Княжеская,59</t>
  </si>
  <si>
    <t>ул. Лизюкова,105</t>
  </si>
  <si>
    <t>ул. Владимира Невского,40</t>
  </si>
  <si>
    <t>ул. 9 Января,284</t>
  </si>
  <si>
    <t>ул. 9 Января,294</t>
  </si>
  <si>
    <t>Бульвар Победы,д.1</t>
  </si>
  <si>
    <t>Пересечение ул. Танеева и ул. Заслонова</t>
  </si>
  <si>
    <t>ул. Генерала Лохматикова 45 (Краснолесный)</t>
  </si>
  <si>
    <t>ул. Беговая,128</t>
  </si>
  <si>
    <t>ул. Беговая,130</t>
  </si>
  <si>
    <t>ул. Мордасовой,7</t>
  </si>
  <si>
    <t>ул. Мордасовой,5</t>
  </si>
  <si>
    <t>пер. Санаторный 4</t>
  </si>
  <si>
    <t>Московский проспект,137</t>
  </si>
  <si>
    <t>Ленинский проспект, д. 7/4</t>
  </si>
  <si>
    <t>Ленинский проспект, д. 22/2</t>
  </si>
  <si>
    <t>Ленинский проспект,, д. 9</t>
  </si>
  <si>
    <t>Ленинский проспект, д. 10</t>
  </si>
  <si>
    <t>ул. Бакунина, 6</t>
  </si>
  <si>
    <t>ул. Революции 1905 г., 25</t>
  </si>
  <si>
    <t>ул. Революции 1905 г., 23</t>
  </si>
  <si>
    <t>ул. Брусилова, 3</t>
  </si>
  <si>
    <t>ул. Волго-Донская, 28</t>
  </si>
  <si>
    <t>ул. Волгоградская, 5</t>
  </si>
  <si>
    <t>ул. Волго-Донская, 30</t>
  </si>
  <si>
    <t>ул. Волго-Донская, 34</t>
  </si>
  <si>
    <t>ул. Волго-Донская,40</t>
  </si>
  <si>
    <t>ул. Волго-Донская, 36</t>
  </si>
  <si>
    <t>ул. Волго-Донская, 32</t>
  </si>
  <si>
    <t>ул. Г.Стратосферы, 2</t>
  </si>
  <si>
    <t>ул. Г. Стратосферы, 18</t>
  </si>
  <si>
    <t>ул. Димитрова, 130</t>
  </si>
  <si>
    <t>ул. Ленинградская, 59/7</t>
  </si>
  <si>
    <t>ул. Г.Стратосферы, 11</t>
  </si>
  <si>
    <t>Ленинский проспект,7/2</t>
  </si>
  <si>
    <t>Ленинский проспект 108</t>
  </si>
  <si>
    <t>Ленинский проспект, 94/4</t>
  </si>
  <si>
    <t>ул. Циолковского, 123</t>
  </si>
  <si>
    <t>ул. Меркулова, 4</t>
  </si>
  <si>
    <t>ул. Меркулова, 4/1</t>
  </si>
  <si>
    <t>ул. Менделеева, 12</t>
  </si>
  <si>
    <t>ул. Небольсина, 11</t>
  </si>
  <si>
    <t>ул. Новосибирская, 61</t>
  </si>
  <si>
    <t>ул. Орджоникидзе, 10/12</t>
  </si>
  <si>
    <t>ул. Революции 1905 г., 42</t>
  </si>
  <si>
    <t>ул. Театральная,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</si>
</sst>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#,##0.000"/>
  </numFmts>
  <fonts count="32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i/>
      <sz val="10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6" fillId="0" borderId="0" applyFont="0" applyFill="0" applyBorder="0" applyAlignment="0" applyProtection="0"/>
    <xf numFmtId="0" fontId="31" fillId="0" borderId="0"/>
  </cellStyleXfs>
  <cellXfs count="340">
    <xf numFmtId="0" fontId="0" fillId="0" borderId="0" xfId="0"/>
    <xf numFmtId="0" fontId="1" fillId="0" borderId="0" xfId="0" applyFont="1"/>
    <xf numFmtId="0" fontId="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Fill="1"/>
    <xf numFmtId="0" fontId="1" fillId="2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" fillId="2" borderId="1" xfId="0" applyFont="1" applyFill="1" applyBorder="1" applyAlignment="1">
      <alignment horizontal="centerContinuous" vertical="center" wrapText="1"/>
    </xf>
    <xf numFmtId="0" fontId="2" fillId="0" borderId="0" xfId="0" applyFont="1"/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49" fontId="14" fillId="0" borderId="1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center" wrapText="1"/>
    </xf>
    <xf numFmtId="166" fontId="0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6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66" fontId="0" fillId="0" borderId="0" xfId="0" applyNumberFormat="1" applyFont="1" applyFill="1"/>
    <xf numFmtId="166" fontId="0" fillId="0" borderId="0" xfId="0" applyNumberFormat="1"/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66" fontId="16" fillId="0" borderId="0" xfId="0" applyNumberFormat="1" applyFont="1" applyAlignment="1">
      <alignment vertical="center"/>
    </xf>
    <xf numFmtId="0" fontId="16" fillId="0" borderId="0" xfId="0" applyFont="1"/>
    <xf numFmtId="0" fontId="1" fillId="0" borderId="5" xfId="0" applyFont="1" applyBorder="1"/>
    <xf numFmtId="0" fontId="1" fillId="0" borderId="6" xfId="0" applyFont="1" applyBorder="1"/>
    <xf numFmtId="166" fontId="0" fillId="0" borderId="0" xfId="0" applyNumberFormat="1" applyFont="1"/>
    <xf numFmtId="49" fontId="7" fillId="3" borderId="1" xfId="0" applyNumberFormat="1" applyFont="1" applyFill="1" applyBorder="1" applyAlignment="1">
      <alignment horizontal="left" vertical="center" wrapText="1"/>
    </xf>
    <xf numFmtId="4" fontId="22" fillId="0" borderId="0" xfId="0" applyNumberFormat="1" applyFont="1" applyFill="1"/>
    <xf numFmtId="4" fontId="12" fillId="0" borderId="0" xfId="0" applyNumberFormat="1" applyFont="1" applyAlignment="1">
      <alignment horizontal="center" vertical="center"/>
    </xf>
    <xf numFmtId="0" fontId="21" fillId="0" borderId="0" xfId="0" applyFont="1" applyFill="1" applyAlignment="1">
      <alignment wrapText="1"/>
    </xf>
    <xf numFmtId="4" fontId="16" fillId="0" borderId="0" xfId="0" applyNumberFormat="1" applyFont="1" applyAlignment="1">
      <alignment vertical="center"/>
    </xf>
    <xf numFmtId="0" fontId="23" fillId="0" borderId="0" xfId="0" applyFont="1" applyFill="1"/>
    <xf numFmtId="0" fontId="24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" fontId="25" fillId="0" borderId="3" xfId="0" applyNumberFormat="1" applyFont="1" applyFill="1" applyBorder="1" applyAlignment="1">
      <alignment horizontal="center" vertical="center" wrapText="1"/>
    </xf>
    <xf numFmtId="4" fontId="25" fillId="0" borderId="2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26" fillId="0" borderId="3" xfId="0" applyNumberFormat="1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center" vertical="center" wrapText="1"/>
    </xf>
    <xf numFmtId="4" fontId="25" fillId="0" borderId="4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" fontId="27" fillId="0" borderId="3" xfId="0" applyNumberFormat="1" applyFont="1" applyFill="1" applyBorder="1" applyAlignment="1">
      <alignment horizontal="center" vertical="center" wrapText="1"/>
    </xf>
    <xf numFmtId="4" fontId="30" fillId="0" borderId="0" xfId="0" applyNumberFormat="1" applyFont="1" applyAlignment="1">
      <alignment horizontal="center" vertical="center"/>
    </xf>
    <xf numFmtId="0" fontId="23" fillId="0" borderId="0" xfId="0" applyFont="1"/>
    <xf numFmtId="4" fontId="26" fillId="4" borderId="1" xfId="0" applyNumberFormat="1" applyFont="1" applyFill="1" applyBorder="1" applyAlignment="1">
      <alignment horizontal="center" vertical="center" wrapText="1"/>
    </xf>
    <xf numFmtId="4" fontId="14" fillId="4" borderId="4" xfId="0" applyNumberFormat="1" applyFont="1" applyFill="1" applyBorder="1" applyAlignment="1">
      <alignment horizontal="center" vertical="top"/>
    </xf>
    <xf numFmtId="4" fontId="14" fillId="4" borderId="1" xfId="0" applyNumberFormat="1" applyFont="1" applyFill="1" applyBorder="1" applyAlignment="1">
      <alignment horizontal="center" vertical="center"/>
    </xf>
    <xf numFmtId="4" fontId="14" fillId="0" borderId="4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4" fontId="13" fillId="3" borderId="3" xfId="0" applyNumberFormat="1" applyFont="1" applyFill="1" applyBorder="1" applyAlignment="1">
      <alignment horizontal="center" vertical="center" wrapText="1"/>
    </xf>
    <xf numFmtId="4" fontId="13" fillId="3" borderId="2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4" fontId="13" fillId="3" borderId="4" xfId="0" applyNumberFormat="1" applyFont="1" applyFill="1" applyBorder="1" applyAlignment="1">
      <alignment horizontal="center" vertical="center" wrapText="1"/>
    </xf>
    <xf numFmtId="14" fontId="27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vertical="center"/>
    </xf>
    <xf numFmtId="14" fontId="1" fillId="3" borderId="1" xfId="0" applyNumberFormat="1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left" vertical="top" wrapText="1"/>
    </xf>
    <xf numFmtId="49" fontId="14" fillId="3" borderId="1" xfId="0" applyNumberFormat="1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top"/>
    </xf>
    <xf numFmtId="4" fontId="14" fillId="0" borderId="4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/>
    </xf>
    <xf numFmtId="49" fontId="1" fillId="0" borderId="7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14" fontId="27" fillId="3" borderId="0" xfId="0" applyNumberFormat="1" applyFont="1" applyFill="1" applyBorder="1" applyAlignment="1">
      <alignment horizontal="center" vertical="center" wrapText="1"/>
    </xf>
    <xf numFmtId="49" fontId="14" fillId="3" borderId="0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4" fontId="14" fillId="3" borderId="0" xfId="0" applyNumberFormat="1" applyFont="1" applyFill="1" applyBorder="1" applyAlignment="1">
      <alignment horizontal="center" vertical="center"/>
    </xf>
    <xf numFmtId="4" fontId="14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" fontId="30" fillId="3" borderId="0" xfId="0" applyNumberFormat="1" applyFont="1" applyFill="1" applyAlignment="1">
      <alignment horizontal="center" vertical="center"/>
    </xf>
    <xf numFmtId="0" fontId="23" fillId="3" borderId="0" xfId="0" applyFont="1" applyFill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wrapText="1"/>
    </xf>
    <xf numFmtId="49" fontId="1" fillId="3" borderId="2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left" vertical="center" wrapText="1"/>
    </xf>
    <xf numFmtId="4" fontId="12" fillId="5" borderId="0" xfId="0" applyNumberFormat="1" applyFont="1" applyFill="1" applyAlignment="1">
      <alignment horizontal="center" vertical="center"/>
    </xf>
    <xf numFmtId="0" fontId="0" fillId="5" borderId="0" xfId="0" applyFill="1"/>
    <xf numFmtId="14" fontId="27" fillId="3" borderId="2" xfId="0" applyNumberFormat="1" applyFont="1" applyFill="1" applyBorder="1" applyAlignment="1">
      <alignment horizontal="center" vertical="center" wrapText="1"/>
    </xf>
    <xf numFmtId="49" fontId="14" fillId="3" borderId="3" xfId="0" applyNumberFormat="1" applyFont="1" applyFill="1" applyBorder="1" applyAlignment="1">
      <alignment horizontal="center" vertical="center" wrapText="1"/>
    </xf>
    <xf numFmtId="49" fontId="14" fillId="3" borderId="4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4" fontId="25" fillId="3" borderId="2" xfId="0" applyNumberFormat="1" applyFont="1" applyFill="1" applyBorder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4" fontId="27" fillId="3" borderId="3" xfId="0" applyNumberFormat="1" applyFon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/>
    <xf numFmtId="49" fontId="1" fillId="0" borderId="1" xfId="3" applyNumberFormat="1" applyFont="1" applyFill="1" applyBorder="1" applyAlignment="1">
      <alignment vertical="center"/>
    </xf>
    <xf numFmtId="49" fontId="1" fillId="0" borderId="1" xfId="3" applyNumberFormat="1" applyFont="1" applyFill="1" applyBorder="1" applyAlignment="1">
      <alignment horizontal="left" vertical="center"/>
    </xf>
    <xf numFmtId="49" fontId="1" fillId="0" borderId="1" xfId="3" applyNumberFormat="1" applyFont="1" applyFill="1" applyBorder="1" applyAlignment="1">
      <alignment horizontal="left" vertical="center" wrapText="1"/>
    </xf>
    <xf numFmtId="49" fontId="1" fillId="0" borderId="3" xfId="3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49" fontId="1" fillId="0" borderId="0" xfId="3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top" wrapText="1"/>
    </xf>
    <xf numFmtId="14" fontId="14" fillId="3" borderId="1" xfId="0" applyNumberFormat="1" applyFont="1" applyFill="1" applyBorder="1" applyAlignment="1">
      <alignment vertical="center"/>
    </xf>
    <xf numFmtId="0" fontId="1" fillId="3" borderId="2" xfId="0" applyNumberFormat="1" applyFont="1" applyFill="1" applyBorder="1" applyAlignment="1">
      <alignment vertical="center" wrapText="1"/>
    </xf>
    <xf numFmtId="49" fontId="1" fillId="3" borderId="2" xfId="0" applyNumberFormat="1" applyFont="1" applyFill="1" applyBorder="1" applyAlignment="1">
      <alignment vertical="center" wrapText="1"/>
    </xf>
    <xf numFmtId="49" fontId="14" fillId="3" borderId="2" xfId="0" applyNumberFormat="1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49" fontId="14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left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4" fillId="6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16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4" fillId="0" borderId="10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horizontal="center" vertical="top"/>
    </xf>
    <xf numFmtId="4" fontId="29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14" fontId="27" fillId="3" borderId="4" xfId="0" applyNumberFormat="1" applyFont="1" applyFill="1" applyBorder="1" applyAlignment="1">
      <alignment vertical="center" wrapText="1"/>
    </xf>
    <xf numFmtId="14" fontId="27" fillId="3" borderId="2" xfId="0" applyNumberFormat="1" applyFont="1" applyFill="1" applyBorder="1" applyAlignment="1">
      <alignment vertical="center" wrapText="1"/>
    </xf>
    <xf numFmtId="49" fontId="14" fillId="3" borderId="4" xfId="0" applyNumberFormat="1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4" fontId="1" fillId="3" borderId="4" xfId="0" applyNumberFormat="1" applyFont="1" applyFill="1" applyBorder="1" applyAlignment="1">
      <alignment vertical="center"/>
    </xf>
    <xf numFmtId="4" fontId="1" fillId="3" borderId="2" xfId="0" applyNumberFormat="1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horizontal="center" vertical="top"/>
    </xf>
    <xf numFmtId="4" fontId="1" fillId="3" borderId="3" xfId="0" applyNumberFormat="1" applyFont="1" applyFill="1" applyBorder="1" applyAlignment="1">
      <alignment horizontal="center" vertical="center"/>
    </xf>
    <xf numFmtId="4" fontId="1" fillId="3" borderId="4" xfId="0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25" fillId="3" borderId="3" xfId="0" applyNumberFormat="1" applyFont="1" applyFill="1" applyBorder="1" applyAlignment="1">
      <alignment horizontal="center" vertical="center" wrapText="1"/>
    </xf>
    <xf numFmtId="4" fontId="25" fillId="3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14" fontId="27" fillId="0" borderId="3" xfId="0" applyNumberFormat="1" applyFont="1" applyFill="1" applyBorder="1" applyAlignment="1">
      <alignment horizontal="center" vertical="center" wrapText="1"/>
    </xf>
    <xf numFmtId="14" fontId="27" fillId="0" borderId="4" xfId="0" applyNumberFormat="1" applyFont="1" applyFill="1" applyBorder="1" applyAlignment="1">
      <alignment horizontal="center" vertical="center" wrapText="1"/>
    </xf>
    <xf numFmtId="14" fontId="27" fillId="0" borderId="2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7" fillId="3" borderId="3" xfId="0" applyNumberFormat="1" applyFont="1" applyFill="1" applyBorder="1" applyAlignment="1">
      <alignment horizontal="center" vertical="center" wrapText="1"/>
    </xf>
    <xf numFmtId="4" fontId="17" fillId="3" borderId="4" xfId="0" applyNumberFormat="1" applyFont="1" applyFill="1" applyBorder="1" applyAlignment="1">
      <alignment horizontal="center" vertical="center" wrapText="1"/>
    </xf>
    <xf numFmtId="4" fontId="17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top"/>
    </xf>
    <xf numFmtId="4" fontId="14" fillId="0" borderId="4" xfId="0" applyNumberFormat="1" applyFont="1" applyFill="1" applyBorder="1" applyAlignment="1">
      <alignment horizontal="center" vertical="top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4" fillId="3" borderId="3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top" wrapText="1"/>
    </xf>
    <xf numFmtId="4" fontId="14" fillId="0" borderId="4" xfId="0" applyNumberFormat="1" applyFont="1" applyFill="1" applyBorder="1" applyAlignment="1">
      <alignment horizontal="center" vertical="top" wrapText="1"/>
    </xf>
    <xf numFmtId="4" fontId="28" fillId="0" borderId="3" xfId="0" applyNumberFormat="1" applyFont="1" applyFill="1" applyBorder="1" applyAlignment="1">
      <alignment horizontal="center" vertical="center" wrapText="1"/>
    </xf>
    <xf numFmtId="4" fontId="28" fillId="0" borderId="4" xfId="0" applyNumberFormat="1" applyFont="1" applyFill="1" applyBorder="1" applyAlignment="1">
      <alignment horizontal="center" vertical="center" wrapText="1"/>
    </xf>
    <xf numFmtId="4" fontId="28" fillId="0" borderId="2" xfId="0" applyNumberFormat="1" applyFont="1" applyFill="1" applyBorder="1" applyAlignment="1">
      <alignment horizontal="center" vertical="center" wrapText="1"/>
    </xf>
    <xf numFmtId="14" fontId="27" fillId="3" borderId="3" xfId="0" applyNumberFormat="1" applyFont="1" applyFill="1" applyBorder="1" applyAlignment="1">
      <alignment horizontal="center" vertical="center" wrapText="1"/>
    </xf>
    <xf numFmtId="14" fontId="27" fillId="3" borderId="4" xfId="0" applyNumberFormat="1" applyFont="1" applyFill="1" applyBorder="1" applyAlignment="1">
      <alignment horizontal="center" vertical="center" wrapText="1"/>
    </xf>
    <xf numFmtId="14" fontId="27" fillId="3" borderId="2" xfId="0" applyNumberFormat="1" applyFont="1" applyFill="1" applyBorder="1" applyAlignment="1">
      <alignment horizontal="center" vertical="center" wrapText="1"/>
    </xf>
    <xf numFmtId="49" fontId="14" fillId="3" borderId="4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4" fontId="26" fillId="3" borderId="3" xfId="0" applyNumberFormat="1" applyFont="1" applyFill="1" applyBorder="1" applyAlignment="1">
      <alignment horizontal="center" vertical="center"/>
    </xf>
    <xf numFmtId="4" fontId="26" fillId="3" borderId="2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wrapText="1"/>
    </xf>
    <xf numFmtId="49" fontId="1" fillId="3" borderId="4" xfId="0" applyNumberFormat="1" applyFont="1" applyFill="1" applyBorder="1" applyAlignment="1">
      <alignment horizontal="center" wrapText="1"/>
    </xf>
    <xf numFmtId="49" fontId="1" fillId="3" borderId="2" xfId="0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vertical="center"/>
    </xf>
    <xf numFmtId="14" fontId="14" fillId="0" borderId="4" xfId="0" applyNumberFormat="1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4" fontId="14" fillId="3" borderId="3" xfId="0" applyNumberFormat="1" applyFont="1" applyFill="1" applyBorder="1" applyAlignment="1">
      <alignment horizontal="center" vertical="center"/>
    </xf>
    <xf numFmtId="14" fontId="14" fillId="3" borderId="4" xfId="0" applyNumberFormat="1" applyFont="1" applyFill="1" applyBorder="1" applyAlignment="1">
      <alignment horizontal="center" vertical="center"/>
    </xf>
    <xf numFmtId="14" fontId="14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Alignment="1">
      <alignment horizontal="left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4" fontId="26" fillId="3" borderId="3" xfId="0" applyNumberFormat="1" applyFont="1" applyFill="1" applyBorder="1" applyAlignment="1">
      <alignment horizontal="center" vertical="center" wrapText="1"/>
    </xf>
    <xf numFmtId="4" fontId="26" fillId="3" borderId="2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4" xfId="0" applyNumberFormat="1" applyFont="1" applyFill="1" applyBorder="1" applyAlignment="1">
      <alignment horizontal="center" vertical="top" wrapText="1"/>
    </xf>
    <xf numFmtId="49" fontId="1" fillId="3" borderId="2" xfId="0" applyNumberFormat="1" applyFont="1" applyFill="1" applyBorder="1" applyAlignment="1">
      <alignment horizontal="center" vertical="top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colors>
    <mruColors>
      <color rgb="FFD9B5D2"/>
      <color rgb="FFFAD2FA"/>
      <color rgb="FFE6F6E2"/>
      <color rgb="FFECE3ED"/>
      <color rgb="FFFEEFE2"/>
      <color rgb="FFFF99CC"/>
      <color rgb="FFFFFF66"/>
      <color rgb="FFE6FADE"/>
      <color rgb="FFE2F2F6"/>
      <color rgb="FFFFFF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A1:R392"/>
  <sheetViews>
    <sheetView tabSelected="1" view="pageBreakPreview" topLeftCell="A336" zoomScale="70" zoomScaleNormal="60" zoomScaleSheetLayoutView="70" workbookViewId="0">
      <selection activeCell="B385" sqref="B385"/>
    </sheetView>
  </sheetViews>
  <sheetFormatPr defaultRowHeight="14.25" x14ac:dyDescent="0.2"/>
  <cols>
    <col min="1" max="1" width="7.42578125" customWidth="1"/>
    <col min="2" max="2" width="48.140625" customWidth="1"/>
    <col min="3" max="3" width="27.5703125" customWidth="1"/>
    <col min="4" max="5" width="13.140625" customWidth="1"/>
    <col min="6" max="6" width="60.140625" customWidth="1"/>
    <col min="7" max="7" width="30.7109375" customWidth="1"/>
    <col min="8" max="8" width="25.140625" customWidth="1"/>
    <col min="9" max="9" width="13.85546875" style="42" hidden="1" customWidth="1"/>
    <col min="10" max="10" width="9.85546875" style="42" hidden="1" customWidth="1"/>
    <col min="11" max="11" width="12.7109375" style="42" hidden="1" customWidth="1"/>
    <col min="12" max="13" width="9.85546875" style="42" hidden="1" customWidth="1"/>
    <col min="14" max="14" width="13.5703125" style="45" hidden="1" customWidth="1"/>
    <col min="15" max="15" width="13.85546875" style="21" customWidth="1"/>
    <col min="16" max="16" width="26.42578125" style="22" customWidth="1"/>
    <col min="17" max="17" width="10.7109375" customWidth="1"/>
    <col min="18" max="18" width="11.42578125" customWidth="1"/>
  </cols>
  <sheetData>
    <row r="1" spans="1:16" ht="75" customHeight="1" x14ac:dyDescent="0.3">
      <c r="B1" s="43"/>
      <c r="C1" s="1"/>
      <c r="D1" s="1"/>
      <c r="E1" s="1"/>
      <c r="F1" s="1"/>
      <c r="G1" s="250" t="s">
        <v>395</v>
      </c>
      <c r="H1" s="250"/>
    </row>
    <row r="2" spans="1:16" ht="12" customHeight="1" x14ac:dyDescent="0.3">
      <c r="B2" s="10"/>
      <c r="C2" s="1"/>
      <c r="D2" s="1"/>
      <c r="E2" s="1"/>
      <c r="F2" s="1"/>
      <c r="G2" s="251"/>
      <c r="H2" s="251"/>
    </row>
    <row r="3" spans="1:16" s="2" customFormat="1" ht="38.25" customHeight="1" x14ac:dyDescent="0.2">
      <c r="A3" s="252" t="s">
        <v>104</v>
      </c>
      <c r="B3" s="252"/>
      <c r="C3" s="252"/>
      <c r="D3" s="252"/>
      <c r="E3" s="252"/>
      <c r="F3" s="252"/>
      <c r="G3" s="252"/>
      <c r="H3" s="252"/>
      <c r="I3" s="42"/>
      <c r="J3" s="42"/>
      <c r="K3" s="42"/>
      <c r="L3" s="42"/>
      <c r="M3" s="42"/>
      <c r="N3" s="45"/>
      <c r="O3" s="20"/>
      <c r="P3" s="14"/>
    </row>
    <row r="4" spans="1:16" x14ac:dyDescent="0.2">
      <c r="B4" s="4"/>
      <c r="C4" s="5"/>
      <c r="D4" s="3"/>
      <c r="E4" s="3"/>
      <c r="F4" s="3"/>
      <c r="G4" s="3"/>
      <c r="H4" s="3"/>
      <c r="N4" s="46"/>
    </row>
    <row r="5" spans="1:16" s="8" customFormat="1" ht="30" customHeight="1" x14ac:dyDescent="0.2">
      <c r="A5" s="225" t="s">
        <v>0</v>
      </c>
      <c r="B5" s="253" t="s">
        <v>3</v>
      </c>
      <c r="C5" s="254" t="s">
        <v>10</v>
      </c>
      <c r="D5" s="9" t="s">
        <v>2</v>
      </c>
      <c r="E5" s="9"/>
      <c r="F5" s="254" t="s">
        <v>71</v>
      </c>
      <c r="G5" s="255" t="s">
        <v>4</v>
      </c>
      <c r="H5" s="256" t="s">
        <v>53</v>
      </c>
      <c r="I5" s="42"/>
      <c r="J5" s="42"/>
      <c r="K5" s="42"/>
      <c r="L5" s="42"/>
      <c r="M5" s="42"/>
      <c r="N5" s="260" t="s">
        <v>81</v>
      </c>
      <c r="O5" s="23"/>
      <c r="P5" s="24"/>
    </row>
    <row r="6" spans="1:16" s="2" customFormat="1" ht="15.75" customHeight="1" x14ac:dyDescent="0.2">
      <c r="A6" s="226"/>
      <c r="B6" s="253"/>
      <c r="C6" s="254"/>
      <c r="D6" s="263" t="s">
        <v>51</v>
      </c>
      <c r="E6" s="263" t="s">
        <v>52</v>
      </c>
      <c r="F6" s="254"/>
      <c r="G6" s="255"/>
      <c r="H6" s="257"/>
      <c r="I6" s="42"/>
      <c r="J6" s="42"/>
      <c r="K6" s="42"/>
      <c r="L6" s="42"/>
      <c r="M6" s="42"/>
      <c r="N6" s="261"/>
      <c r="O6" s="20"/>
      <c r="P6" s="14"/>
    </row>
    <row r="7" spans="1:16" s="8" customFormat="1" ht="122.25" customHeight="1" x14ac:dyDescent="0.2">
      <c r="A7" s="227"/>
      <c r="B7" s="253"/>
      <c r="C7" s="254"/>
      <c r="D7" s="264"/>
      <c r="E7" s="264"/>
      <c r="F7" s="254"/>
      <c r="G7" s="255"/>
      <c r="H7" s="258"/>
      <c r="I7" s="42"/>
      <c r="J7" s="42"/>
      <c r="K7" s="42"/>
      <c r="L7" s="42"/>
      <c r="M7" s="42"/>
      <c r="N7" s="262"/>
      <c r="O7" s="23"/>
      <c r="P7" s="24"/>
    </row>
    <row r="8" spans="1:16" s="6" customFormat="1" ht="21" customHeight="1" x14ac:dyDescent="0.2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42"/>
      <c r="J8" s="42"/>
      <c r="K8" s="42"/>
      <c r="L8" s="42"/>
      <c r="M8" s="42"/>
      <c r="N8" s="47">
        <v>8</v>
      </c>
      <c r="O8" s="20"/>
      <c r="P8" s="20"/>
    </row>
    <row r="9" spans="1:16" s="36" customFormat="1" ht="53.25" customHeight="1" x14ac:dyDescent="0.2">
      <c r="A9" s="187" t="s">
        <v>6</v>
      </c>
      <c r="B9" s="188" t="s">
        <v>5</v>
      </c>
      <c r="C9" s="189" t="s">
        <v>1</v>
      </c>
      <c r="D9" s="190" t="s">
        <v>1</v>
      </c>
      <c r="E9" s="189" t="s">
        <v>1</v>
      </c>
      <c r="F9" s="189"/>
      <c r="G9" s="189"/>
      <c r="H9" s="191">
        <f>H11+H12+H13</f>
        <v>212354.45</v>
      </c>
      <c r="I9" s="42"/>
      <c r="J9" s="42"/>
      <c r="K9" s="42"/>
      <c r="L9" s="42"/>
      <c r="M9" s="42"/>
      <c r="N9" s="48" t="e">
        <f>SUM(N11:N13)</f>
        <v>#REF!</v>
      </c>
      <c r="P9" s="44"/>
    </row>
    <row r="10" spans="1:16" s="16" customFormat="1" ht="14.25" customHeight="1" x14ac:dyDescent="0.2">
      <c r="A10" s="162"/>
      <c r="B10" s="18" t="s">
        <v>14</v>
      </c>
      <c r="C10" s="29"/>
      <c r="D10" s="31"/>
      <c r="E10" s="29"/>
      <c r="F10" s="29"/>
      <c r="G10" s="29"/>
      <c r="H10" s="33"/>
      <c r="I10" s="42"/>
      <c r="J10" s="42"/>
      <c r="K10" s="42"/>
      <c r="L10" s="42"/>
      <c r="M10" s="42"/>
      <c r="N10" s="49"/>
      <c r="O10" s="25"/>
      <c r="P10" s="26"/>
    </row>
    <row r="11" spans="1:16" s="16" customFormat="1" ht="15.75" customHeight="1" x14ac:dyDescent="0.2">
      <c r="A11" s="163"/>
      <c r="B11" s="19" t="s">
        <v>15</v>
      </c>
      <c r="C11" s="30"/>
      <c r="D11" s="32"/>
      <c r="E11" s="30"/>
      <c r="F11" s="30"/>
      <c r="G11" s="30"/>
      <c r="H11" s="50">
        <v>0</v>
      </c>
      <c r="I11" s="42"/>
      <c r="J11" s="42"/>
      <c r="K11" s="42"/>
      <c r="L11" s="42"/>
      <c r="M11" s="42"/>
      <c r="N11" s="50" t="e">
        <f>N16+N28+#REF!+#REF!+N154+N174+#REF!+N205+N217</f>
        <v>#REF!</v>
      </c>
      <c r="O11" s="25"/>
      <c r="P11" s="26"/>
    </row>
    <row r="12" spans="1:16" s="16" customFormat="1" ht="16.5" customHeight="1" x14ac:dyDescent="0.2">
      <c r="A12" s="164"/>
      <c r="B12" s="17" t="s">
        <v>16</v>
      </c>
      <c r="C12" s="11"/>
      <c r="D12" s="15"/>
      <c r="E12" s="11"/>
      <c r="F12" s="11"/>
      <c r="G12" s="11"/>
      <c r="H12" s="50">
        <v>0</v>
      </c>
      <c r="I12" s="42"/>
      <c r="J12" s="42"/>
      <c r="K12" s="42"/>
      <c r="L12" s="42"/>
      <c r="M12" s="42"/>
      <c r="N12" s="48" t="e">
        <f>N17+N29+#REF!+#REF!+N155+N175+#REF!+N206+N218</f>
        <v>#REF!</v>
      </c>
      <c r="O12" s="25"/>
      <c r="P12" s="26"/>
    </row>
    <row r="13" spans="1:16" s="16" customFormat="1" ht="32.25" customHeight="1" x14ac:dyDescent="0.2">
      <c r="A13" s="164"/>
      <c r="B13" s="17" t="s">
        <v>17</v>
      </c>
      <c r="C13" s="11"/>
      <c r="D13" s="15"/>
      <c r="E13" s="11"/>
      <c r="F13" s="11"/>
      <c r="G13" s="11"/>
      <c r="H13" s="50">
        <f>H18+H30+H132+H156+H176+H207+H219+H226</f>
        <v>212354.45</v>
      </c>
      <c r="I13" s="42"/>
      <c r="J13" s="42"/>
      <c r="K13" s="42"/>
      <c r="L13" s="42"/>
      <c r="M13" s="42"/>
      <c r="N13" s="48" t="e">
        <f>N18+N30+#REF!+#REF!+N156+N176+#REF!+N207+N219</f>
        <v>#REF!</v>
      </c>
      <c r="O13" s="25"/>
      <c r="P13" s="26"/>
    </row>
    <row r="14" spans="1:16" s="2" customFormat="1" ht="83.25" customHeight="1" x14ac:dyDescent="0.2">
      <c r="A14" s="199" t="s">
        <v>7</v>
      </c>
      <c r="B14" s="193" t="s">
        <v>65</v>
      </c>
      <c r="C14" s="194" t="s">
        <v>388</v>
      </c>
      <c r="D14" s="196"/>
      <c r="E14" s="196"/>
      <c r="F14" s="196"/>
      <c r="G14" s="196"/>
      <c r="H14" s="197">
        <f>SUM(H16:H18)</f>
        <v>17084</v>
      </c>
      <c r="I14" s="42"/>
      <c r="J14" s="42"/>
      <c r="K14" s="42"/>
      <c r="L14" s="42"/>
      <c r="M14" s="42"/>
      <c r="N14" s="51">
        <f>SUM(N16:N18)</f>
        <v>14491</v>
      </c>
      <c r="O14" s="20"/>
      <c r="P14" s="20"/>
    </row>
    <row r="15" spans="1:16" s="16" customFormat="1" ht="14.25" customHeight="1" x14ac:dyDescent="0.2">
      <c r="A15" s="133"/>
      <c r="B15" s="140" t="s">
        <v>14</v>
      </c>
      <c r="C15" s="130"/>
      <c r="D15" s="72"/>
      <c r="E15" s="130"/>
      <c r="F15" s="130"/>
      <c r="G15" s="130"/>
      <c r="H15" s="228">
        <v>0</v>
      </c>
      <c r="I15" s="42"/>
      <c r="J15" s="42"/>
      <c r="K15" s="42"/>
      <c r="L15" s="42"/>
      <c r="M15" s="42"/>
      <c r="N15" s="49"/>
      <c r="O15" s="25"/>
      <c r="P15" s="26"/>
    </row>
    <row r="16" spans="1:16" s="16" customFormat="1" ht="14.25" customHeight="1" x14ac:dyDescent="0.2">
      <c r="A16" s="134"/>
      <c r="B16" s="73" t="s">
        <v>15</v>
      </c>
      <c r="C16" s="132"/>
      <c r="D16" s="74"/>
      <c r="E16" s="132"/>
      <c r="F16" s="132"/>
      <c r="G16" s="132"/>
      <c r="H16" s="229"/>
      <c r="I16" s="42"/>
      <c r="J16" s="42"/>
      <c r="K16" s="42"/>
      <c r="L16" s="42"/>
      <c r="M16" s="42"/>
      <c r="N16" s="50"/>
      <c r="O16" s="25"/>
      <c r="P16" s="26"/>
    </row>
    <row r="17" spans="1:16" s="16" customFormat="1" ht="15.75" customHeight="1" x14ac:dyDescent="0.2">
      <c r="A17" s="79"/>
      <c r="B17" s="75" t="s">
        <v>16</v>
      </c>
      <c r="C17" s="76"/>
      <c r="D17" s="77"/>
      <c r="E17" s="76"/>
      <c r="F17" s="76"/>
      <c r="G17" s="76"/>
      <c r="H17" s="148">
        <v>0</v>
      </c>
      <c r="I17" s="42"/>
      <c r="J17" s="42"/>
      <c r="K17" s="42"/>
      <c r="L17" s="42"/>
      <c r="M17" s="42"/>
      <c r="N17" s="48"/>
      <c r="O17" s="25"/>
      <c r="P17" s="26"/>
    </row>
    <row r="18" spans="1:16" s="16" customFormat="1" ht="31.5" customHeight="1" x14ac:dyDescent="0.2">
      <c r="A18" s="79"/>
      <c r="B18" s="75" t="s">
        <v>17</v>
      </c>
      <c r="C18" s="76"/>
      <c r="D18" s="77"/>
      <c r="E18" s="76"/>
      <c r="F18" s="76"/>
      <c r="G18" s="76"/>
      <c r="H18" s="150">
        <f>H19+H22</f>
        <v>17084</v>
      </c>
      <c r="I18" s="42"/>
      <c r="J18" s="42"/>
      <c r="K18" s="42"/>
      <c r="L18" s="42"/>
      <c r="M18" s="42"/>
      <c r="N18" s="51">
        <f>N19</f>
        <v>14491</v>
      </c>
      <c r="O18" s="25"/>
      <c r="P18" s="26"/>
    </row>
    <row r="19" spans="1:16" s="16" customFormat="1" ht="64.5" hidden="1" customHeight="1" x14ac:dyDescent="0.2">
      <c r="A19" s="79" t="s">
        <v>66</v>
      </c>
      <c r="B19" s="13" t="s">
        <v>282</v>
      </c>
      <c r="C19" s="138"/>
      <c r="D19" s="79"/>
      <c r="E19" s="79"/>
      <c r="F19" s="79"/>
      <c r="G19" s="76"/>
      <c r="H19" s="80">
        <f>H20+H21</f>
        <v>0</v>
      </c>
      <c r="I19" s="42"/>
      <c r="J19" s="42"/>
      <c r="K19" s="42"/>
      <c r="L19" s="42"/>
      <c r="M19" s="42"/>
      <c r="N19" s="52">
        <v>14491</v>
      </c>
      <c r="O19" s="25"/>
      <c r="P19" s="26"/>
    </row>
    <row r="20" spans="1:16" s="16" customFormat="1" ht="60.75" hidden="1" customHeight="1" x14ac:dyDescent="0.2">
      <c r="A20" s="79"/>
      <c r="B20" s="13"/>
      <c r="C20" s="138"/>
      <c r="D20" s="76"/>
      <c r="E20" s="76"/>
      <c r="F20" s="76"/>
      <c r="G20" s="76"/>
      <c r="H20" s="34"/>
      <c r="I20" s="42"/>
      <c r="J20" s="42"/>
      <c r="K20" s="42"/>
      <c r="L20" s="42"/>
      <c r="M20" s="42"/>
      <c r="N20" s="52"/>
      <c r="O20" s="25"/>
      <c r="P20" s="26"/>
    </row>
    <row r="21" spans="1:16" s="16" customFormat="1" ht="37.5" hidden="1" customHeight="1" x14ac:dyDescent="0.2">
      <c r="A21" s="79"/>
      <c r="B21" s="13"/>
      <c r="C21" s="138"/>
      <c r="D21" s="76"/>
      <c r="E21" s="76"/>
      <c r="F21" s="76"/>
      <c r="G21" s="76"/>
      <c r="H21" s="34"/>
      <c r="I21" s="42"/>
      <c r="J21" s="42"/>
      <c r="K21" s="42"/>
      <c r="L21" s="42"/>
      <c r="M21" s="42"/>
      <c r="N21" s="52"/>
      <c r="O21" s="25"/>
      <c r="P21" s="26"/>
    </row>
    <row r="22" spans="1:16" s="14" customFormat="1" ht="128.25" customHeight="1" x14ac:dyDescent="0.2">
      <c r="A22" s="79" t="s">
        <v>67</v>
      </c>
      <c r="B22" s="13" t="s">
        <v>285</v>
      </c>
      <c r="C22" s="138"/>
      <c r="D22" s="90" t="s">
        <v>320</v>
      </c>
      <c r="E22" s="90" t="s">
        <v>105</v>
      </c>
      <c r="F22" s="76" t="s">
        <v>287</v>
      </c>
      <c r="G22" s="76" t="s">
        <v>318</v>
      </c>
      <c r="H22" s="96">
        <f>SUM(H23:H25)</f>
        <v>17084</v>
      </c>
      <c r="I22" s="42"/>
      <c r="J22" s="42"/>
      <c r="K22" s="42"/>
      <c r="L22" s="42"/>
      <c r="M22" s="42"/>
      <c r="N22" s="53">
        <f>SUM(N23:N25)</f>
        <v>0</v>
      </c>
      <c r="O22" s="35"/>
      <c r="P22" s="35"/>
    </row>
    <row r="23" spans="1:16" s="16" customFormat="1" ht="34.5" customHeight="1" x14ac:dyDescent="0.2">
      <c r="A23" s="323"/>
      <c r="B23" s="325" t="s">
        <v>288</v>
      </c>
      <c r="C23" s="281"/>
      <c r="D23" s="283"/>
      <c r="E23" s="283"/>
      <c r="F23" s="298"/>
      <c r="G23" s="298"/>
      <c r="H23" s="276">
        <v>17084</v>
      </c>
      <c r="I23" s="42"/>
      <c r="J23" s="42"/>
      <c r="K23" s="42"/>
      <c r="L23" s="42"/>
      <c r="M23" s="42"/>
      <c r="N23" s="52"/>
      <c r="O23" s="25"/>
      <c r="P23" s="26"/>
    </row>
    <row r="24" spans="1:16" s="16" customFormat="1" ht="58.5" hidden="1" customHeight="1" x14ac:dyDescent="0.2">
      <c r="A24" s="328"/>
      <c r="B24" s="326"/>
      <c r="C24" s="303"/>
      <c r="D24" s="293"/>
      <c r="E24" s="293"/>
      <c r="F24" s="304"/>
      <c r="G24" s="304"/>
      <c r="H24" s="277"/>
      <c r="I24" s="42"/>
      <c r="J24" s="42"/>
      <c r="K24" s="42"/>
      <c r="L24" s="42"/>
      <c r="M24" s="42"/>
      <c r="N24" s="52"/>
      <c r="O24" s="25"/>
      <c r="P24" s="26"/>
    </row>
    <row r="25" spans="1:16" s="16" customFormat="1" ht="43.5" hidden="1" customHeight="1" x14ac:dyDescent="0.2">
      <c r="A25" s="324"/>
      <c r="B25" s="327"/>
      <c r="C25" s="282"/>
      <c r="D25" s="284"/>
      <c r="E25" s="284"/>
      <c r="F25" s="299"/>
      <c r="G25" s="299"/>
      <c r="H25" s="278"/>
      <c r="I25" s="42"/>
      <c r="J25" s="42"/>
      <c r="K25" s="42"/>
      <c r="L25" s="42"/>
      <c r="M25" s="42"/>
      <c r="N25" s="52"/>
      <c r="O25" s="25"/>
      <c r="P25" s="26"/>
    </row>
    <row r="26" spans="1:16" s="2" customFormat="1" ht="120.75" customHeight="1" x14ac:dyDescent="0.2">
      <c r="A26" s="199" t="s">
        <v>8</v>
      </c>
      <c r="B26" s="193" t="s">
        <v>43</v>
      </c>
      <c r="C26" s="194" t="s">
        <v>384</v>
      </c>
      <c r="D26" s="195"/>
      <c r="E26" s="195"/>
      <c r="F26" s="196"/>
      <c r="G26" s="196"/>
      <c r="H26" s="197">
        <f>SUM(H27:H30)</f>
        <v>12372</v>
      </c>
      <c r="I26" s="42"/>
      <c r="J26" s="42"/>
      <c r="K26" s="42"/>
      <c r="L26" s="42"/>
      <c r="M26" s="42"/>
      <c r="N26" s="62" t="e">
        <f>SUM(N28:N30)</f>
        <v>#REF!</v>
      </c>
      <c r="O26" s="20"/>
      <c r="P26" s="20"/>
    </row>
    <row r="27" spans="1:16" s="16" customFormat="1" ht="14.25" customHeight="1" x14ac:dyDescent="0.2">
      <c r="A27" s="230"/>
      <c r="B27" s="205" t="s">
        <v>14</v>
      </c>
      <c r="C27" s="232"/>
      <c r="D27" s="234"/>
      <c r="E27" s="236"/>
      <c r="F27" s="232"/>
      <c r="G27" s="232"/>
      <c r="H27" s="228">
        <v>0</v>
      </c>
      <c r="I27" s="42"/>
      <c r="J27" s="42"/>
      <c r="K27" s="42"/>
      <c r="L27" s="42"/>
      <c r="M27" s="42"/>
      <c r="N27" s="49"/>
      <c r="O27" s="25"/>
      <c r="P27" s="26"/>
    </row>
    <row r="28" spans="1:16" s="16" customFormat="1" ht="24" customHeight="1" x14ac:dyDescent="0.2">
      <c r="A28" s="231"/>
      <c r="B28" s="206" t="s">
        <v>15</v>
      </c>
      <c r="C28" s="233"/>
      <c r="D28" s="235"/>
      <c r="E28" s="237"/>
      <c r="F28" s="233"/>
      <c r="G28" s="233"/>
      <c r="H28" s="229"/>
      <c r="I28" s="42"/>
      <c r="J28" s="42"/>
      <c r="K28" s="42"/>
      <c r="L28" s="42"/>
      <c r="M28" s="42"/>
      <c r="N28" s="50"/>
      <c r="O28" s="25"/>
      <c r="P28" s="26"/>
    </row>
    <row r="29" spans="1:16" s="16" customFormat="1" ht="23.25" customHeight="1" x14ac:dyDescent="0.2">
      <c r="A29" s="164"/>
      <c r="B29" s="17" t="s">
        <v>16</v>
      </c>
      <c r="C29" s="11"/>
      <c r="D29" s="171"/>
      <c r="E29" s="172"/>
      <c r="F29" s="11"/>
      <c r="G29" s="11"/>
      <c r="H29" s="150">
        <v>0</v>
      </c>
      <c r="I29" s="42"/>
      <c r="J29" s="42"/>
      <c r="K29" s="42"/>
      <c r="L29" s="42"/>
      <c r="M29" s="42"/>
      <c r="N29" s="51" t="e">
        <f>N37+#REF!</f>
        <v>#REF!</v>
      </c>
      <c r="O29" s="25"/>
      <c r="P29" s="26"/>
    </row>
    <row r="30" spans="1:16" s="16" customFormat="1" ht="35.25" customHeight="1" x14ac:dyDescent="0.2">
      <c r="A30" s="164"/>
      <c r="B30" s="17" t="s">
        <v>17</v>
      </c>
      <c r="C30" s="11"/>
      <c r="D30" s="171"/>
      <c r="E30" s="172"/>
      <c r="F30" s="11"/>
      <c r="G30" s="11"/>
      <c r="H30" s="150">
        <f>H42</f>
        <v>12372</v>
      </c>
      <c r="I30" s="42"/>
      <c r="J30" s="42"/>
      <c r="K30" s="42"/>
      <c r="L30" s="42"/>
      <c r="M30" s="42"/>
      <c r="N30" s="51">
        <f>N32+N117</f>
        <v>0</v>
      </c>
      <c r="O30" s="25"/>
      <c r="P30" s="26"/>
    </row>
    <row r="31" spans="1:16" s="14" customFormat="1" ht="71.25" hidden="1" customHeight="1" x14ac:dyDescent="0.2">
      <c r="A31" s="139" t="s">
        <v>46</v>
      </c>
      <c r="B31" s="13" t="s">
        <v>47</v>
      </c>
      <c r="C31" s="137"/>
      <c r="D31" s="172"/>
      <c r="E31" s="172"/>
      <c r="F31" s="11"/>
      <c r="G31" s="11"/>
      <c r="H31" s="70">
        <f>SUM(H32:H37)</f>
        <v>0</v>
      </c>
      <c r="I31" s="42"/>
      <c r="J31" s="42"/>
      <c r="K31" s="42"/>
      <c r="L31" s="42"/>
      <c r="M31" s="42"/>
      <c r="N31" s="54">
        <f>SUM(N32:N37)</f>
        <v>0</v>
      </c>
      <c r="O31" s="20"/>
    </row>
    <row r="32" spans="1:16" ht="18" hidden="1" customHeight="1" x14ac:dyDescent="0.25">
      <c r="A32" s="165">
        <v>1</v>
      </c>
      <c r="B32" s="107"/>
      <c r="C32" s="300"/>
      <c r="D32" s="270"/>
      <c r="E32" s="270"/>
      <c r="F32" s="225"/>
      <c r="G32" s="273" t="s">
        <v>49</v>
      </c>
      <c r="H32" s="244"/>
      <c r="N32" s="265"/>
      <c r="O32" s="28"/>
      <c r="P32"/>
    </row>
    <row r="33" spans="1:16" ht="18" hidden="1" customHeight="1" x14ac:dyDescent="0.25">
      <c r="A33" s="165">
        <v>2</v>
      </c>
      <c r="B33" s="107"/>
      <c r="C33" s="301"/>
      <c r="D33" s="271"/>
      <c r="E33" s="271"/>
      <c r="F33" s="226"/>
      <c r="G33" s="315"/>
      <c r="H33" s="245"/>
      <c r="N33" s="266"/>
      <c r="O33" s="28"/>
      <c r="P33"/>
    </row>
    <row r="34" spans="1:16" ht="18" hidden="1" customHeight="1" x14ac:dyDescent="0.25">
      <c r="A34" s="165">
        <v>3</v>
      </c>
      <c r="B34" s="107"/>
      <c r="C34" s="301"/>
      <c r="D34" s="271"/>
      <c r="E34" s="271"/>
      <c r="F34" s="226"/>
      <c r="G34" s="315"/>
      <c r="H34" s="245"/>
      <c r="N34" s="266"/>
      <c r="O34" s="28"/>
      <c r="P34"/>
    </row>
    <row r="35" spans="1:16" s="2" customFormat="1" ht="18" hidden="1" customHeight="1" x14ac:dyDescent="0.25">
      <c r="A35" s="165">
        <v>4</v>
      </c>
      <c r="B35" s="107"/>
      <c r="C35" s="301"/>
      <c r="D35" s="271"/>
      <c r="E35" s="271"/>
      <c r="F35" s="226"/>
      <c r="G35" s="315"/>
      <c r="H35" s="245"/>
      <c r="I35" s="42"/>
      <c r="J35" s="42"/>
      <c r="K35" s="42"/>
      <c r="L35" s="42"/>
      <c r="M35" s="42"/>
      <c r="N35" s="266"/>
      <c r="O35" s="39"/>
    </row>
    <row r="36" spans="1:16" ht="18" hidden="1" customHeight="1" x14ac:dyDescent="0.25">
      <c r="A36" s="166">
        <v>5</v>
      </c>
      <c r="B36" s="108"/>
      <c r="C36" s="302"/>
      <c r="D36" s="272"/>
      <c r="E36" s="272"/>
      <c r="F36" s="226"/>
      <c r="G36" s="316"/>
      <c r="H36" s="246"/>
      <c r="N36" s="267"/>
      <c r="O36" s="28"/>
      <c r="P36"/>
    </row>
    <row r="37" spans="1:16" ht="18" hidden="1" customHeight="1" x14ac:dyDescent="0.25">
      <c r="A37" s="167">
        <v>6</v>
      </c>
      <c r="B37" s="109"/>
      <c r="C37" s="300"/>
      <c r="D37" s="270"/>
      <c r="E37" s="270"/>
      <c r="F37" s="226"/>
      <c r="G37" s="273" t="s">
        <v>50</v>
      </c>
      <c r="H37" s="247"/>
      <c r="N37" s="287"/>
      <c r="O37" s="28"/>
      <c r="P37"/>
    </row>
    <row r="38" spans="1:16" ht="18" hidden="1" customHeight="1" x14ac:dyDescent="0.25">
      <c r="A38" s="165">
        <v>7</v>
      </c>
      <c r="B38" s="109"/>
      <c r="C38" s="301"/>
      <c r="D38" s="271"/>
      <c r="E38" s="271"/>
      <c r="F38" s="226"/>
      <c r="G38" s="274"/>
      <c r="H38" s="248"/>
      <c r="N38" s="288"/>
      <c r="O38" s="28"/>
      <c r="P38"/>
    </row>
    <row r="39" spans="1:16" ht="18" hidden="1" customHeight="1" x14ac:dyDescent="0.25">
      <c r="A39" s="165">
        <v>8</v>
      </c>
      <c r="B39" s="109"/>
      <c r="C39" s="301"/>
      <c r="D39" s="271"/>
      <c r="E39" s="271"/>
      <c r="F39" s="226"/>
      <c r="G39" s="274"/>
      <c r="H39" s="248"/>
      <c r="N39" s="288"/>
      <c r="O39" s="28"/>
      <c r="P39"/>
    </row>
    <row r="40" spans="1:16" ht="18" hidden="1" customHeight="1" x14ac:dyDescent="0.25">
      <c r="A40" s="165">
        <v>9</v>
      </c>
      <c r="B40" s="109"/>
      <c r="C40" s="301"/>
      <c r="D40" s="271"/>
      <c r="E40" s="271"/>
      <c r="F40" s="226"/>
      <c r="G40" s="274"/>
      <c r="H40" s="248"/>
      <c r="N40" s="288"/>
      <c r="O40" s="28"/>
      <c r="P40"/>
    </row>
    <row r="41" spans="1:16" ht="18" hidden="1" customHeight="1" x14ac:dyDescent="0.25">
      <c r="A41" s="165">
        <v>10</v>
      </c>
      <c r="B41" s="109"/>
      <c r="C41" s="302"/>
      <c r="D41" s="272"/>
      <c r="E41" s="272"/>
      <c r="F41" s="227"/>
      <c r="G41" s="275"/>
      <c r="H41" s="249"/>
      <c r="N41" s="289"/>
      <c r="O41" s="28"/>
      <c r="P41"/>
    </row>
    <row r="42" spans="1:16" ht="92.25" customHeight="1" x14ac:dyDescent="0.2">
      <c r="A42" s="139" t="s">
        <v>48</v>
      </c>
      <c r="B42" s="13" t="s">
        <v>277</v>
      </c>
      <c r="C42" s="207" t="s">
        <v>385</v>
      </c>
      <c r="D42" s="172"/>
      <c r="E42" s="172"/>
      <c r="F42" s="137" t="s">
        <v>324</v>
      </c>
      <c r="G42" s="125" t="s">
        <v>319</v>
      </c>
      <c r="H42" s="71">
        <f>H43+H61+H75+H92+H116</f>
        <v>12372</v>
      </c>
      <c r="N42" s="55" t="e">
        <f>N117+#REF!</f>
        <v>#REF!</v>
      </c>
      <c r="O42" s="28"/>
      <c r="P42"/>
    </row>
    <row r="43" spans="1:16" s="61" customFormat="1" ht="22.5" customHeight="1" x14ac:dyDescent="0.25">
      <c r="A43" s="168"/>
      <c r="B43" s="115" t="s">
        <v>62</v>
      </c>
      <c r="C43" s="225" t="s">
        <v>386</v>
      </c>
      <c r="D43" s="238">
        <v>42887</v>
      </c>
      <c r="E43" s="238">
        <v>43100</v>
      </c>
      <c r="F43" s="241"/>
      <c r="G43" s="241"/>
      <c r="H43" s="222">
        <v>2640</v>
      </c>
      <c r="I43" s="60"/>
      <c r="J43" s="60"/>
      <c r="K43" s="60"/>
      <c r="L43" s="60"/>
      <c r="M43" s="60"/>
      <c r="N43" s="63"/>
    </row>
    <row r="44" spans="1:16" s="61" customFormat="1" ht="15.95" customHeight="1" x14ac:dyDescent="0.25">
      <c r="A44" s="153">
        <v>1</v>
      </c>
      <c r="B44" s="83" t="s">
        <v>419</v>
      </c>
      <c r="C44" s="226"/>
      <c r="D44" s="239"/>
      <c r="E44" s="239"/>
      <c r="F44" s="242"/>
      <c r="G44" s="242"/>
      <c r="H44" s="223"/>
      <c r="I44" s="60"/>
      <c r="J44" s="60"/>
      <c r="K44" s="60"/>
      <c r="L44" s="60"/>
      <c r="M44" s="60"/>
      <c r="N44" s="63"/>
    </row>
    <row r="45" spans="1:16" s="61" customFormat="1" ht="15.95" customHeight="1" x14ac:dyDescent="0.25">
      <c r="A45" s="153">
        <v>2</v>
      </c>
      <c r="B45" s="83" t="s">
        <v>396</v>
      </c>
      <c r="C45" s="226"/>
      <c r="D45" s="239"/>
      <c r="E45" s="239"/>
      <c r="F45" s="242"/>
      <c r="G45" s="242"/>
      <c r="H45" s="223"/>
      <c r="I45" s="60"/>
      <c r="J45" s="60"/>
      <c r="K45" s="60"/>
      <c r="L45" s="60"/>
      <c r="M45" s="60"/>
      <c r="N45" s="63"/>
    </row>
    <row r="46" spans="1:16" s="61" customFormat="1" ht="15.95" customHeight="1" x14ac:dyDescent="0.25">
      <c r="A46" s="153">
        <v>3</v>
      </c>
      <c r="B46" s="83" t="s">
        <v>397</v>
      </c>
      <c r="C46" s="226"/>
      <c r="D46" s="239"/>
      <c r="E46" s="239"/>
      <c r="F46" s="242"/>
      <c r="G46" s="242"/>
      <c r="H46" s="223"/>
      <c r="I46" s="60"/>
      <c r="J46" s="60"/>
      <c r="K46" s="60"/>
      <c r="L46" s="60"/>
      <c r="M46" s="60"/>
      <c r="N46" s="63"/>
    </row>
    <row r="47" spans="1:16" s="61" customFormat="1" ht="15.95" customHeight="1" x14ac:dyDescent="0.25">
      <c r="A47" s="153">
        <v>4</v>
      </c>
      <c r="B47" s="83" t="s">
        <v>398</v>
      </c>
      <c r="C47" s="226"/>
      <c r="D47" s="239"/>
      <c r="E47" s="239"/>
      <c r="F47" s="242"/>
      <c r="G47" s="242"/>
      <c r="H47" s="223"/>
      <c r="I47" s="60"/>
      <c r="J47" s="60"/>
      <c r="K47" s="60"/>
      <c r="L47" s="60"/>
      <c r="M47" s="60"/>
      <c r="N47" s="63"/>
    </row>
    <row r="48" spans="1:16" s="61" customFormat="1" ht="15.95" customHeight="1" x14ac:dyDescent="0.25">
      <c r="A48" s="153">
        <v>5</v>
      </c>
      <c r="B48" s="83" t="s">
        <v>399</v>
      </c>
      <c r="C48" s="226"/>
      <c r="D48" s="239"/>
      <c r="E48" s="239"/>
      <c r="F48" s="242"/>
      <c r="G48" s="242"/>
      <c r="H48" s="223"/>
      <c r="I48" s="60"/>
      <c r="J48" s="60"/>
      <c r="K48" s="60"/>
      <c r="L48" s="60"/>
      <c r="M48" s="60"/>
      <c r="N48" s="63"/>
    </row>
    <row r="49" spans="1:14" s="61" customFormat="1" ht="15.95" customHeight="1" x14ac:dyDescent="0.25">
      <c r="A49" s="153">
        <v>6</v>
      </c>
      <c r="B49" s="83" t="s">
        <v>424</v>
      </c>
      <c r="C49" s="226"/>
      <c r="D49" s="239"/>
      <c r="E49" s="239"/>
      <c r="F49" s="242"/>
      <c r="G49" s="242"/>
      <c r="H49" s="223"/>
      <c r="I49" s="60"/>
      <c r="J49" s="60"/>
      <c r="K49" s="60"/>
      <c r="L49" s="60"/>
      <c r="M49" s="60"/>
      <c r="N49" s="63"/>
    </row>
    <row r="50" spans="1:14" s="61" customFormat="1" ht="15.95" customHeight="1" x14ac:dyDescent="0.25">
      <c r="A50" s="153">
        <v>7</v>
      </c>
      <c r="B50" s="83" t="s">
        <v>400</v>
      </c>
      <c r="C50" s="226"/>
      <c r="D50" s="239"/>
      <c r="E50" s="239"/>
      <c r="F50" s="242"/>
      <c r="G50" s="242"/>
      <c r="H50" s="223"/>
      <c r="I50" s="60"/>
      <c r="J50" s="60"/>
      <c r="K50" s="60"/>
      <c r="L50" s="60"/>
      <c r="M50" s="60"/>
      <c r="N50" s="63"/>
    </row>
    <row r="51" spans="1:14" s="61" customFormat="1" ht="15.95" customHeight="1" x14ac:dyDescent="0.25">
      <c r="A51" s="153">
        <v>8</v>
      </c>
      <c r="B51" s="83" t="s">
        <v>401</v>
      </c>
      <c r="C51" s="226"/>
      <c r="D51" s="239"/>
      <c r="E51" s="239"/>
      <c r="F51" s="242"/>
      <c r="G51" s="242"/>
      <c r="H51" s="223"/>
      <c r="I51" s="60"/>
      <c r="J51" s="60"/>
      <c r="K51" s="60"/>
      <c r="L51" s="60"/>
      <c r="M51" s="60"/>
      <c r="N51" s="63"/>
    </row>
    <row r="52" spans="1:14" s="61" customFormat="1" ht="15.95" customHeight="1" x14ac:dyDescent="0.25">
      <c r="A52" s="153">
        <v>9</v>
      </c>
      <c r="B52" s="83" t="s">
        <v>402</v>
      </c>
      <c r="C52" s="226"/>
      <c r="D52" s="239"/>
      <c r="E52" s="239"/>
      <c r="F52" s="242"/>
      <c r="G52" s="242"/>
      <c r="H52" s="223"/>
      <c r="I52" s="60"/>
      <c r="J52" s="60"/>
      <c r="K52" s="60"/>
      <c r="L52" s="60"/>
      <c r="M52" s="60"/>
      <c r="N52" s="63"/>
    </row>
    <row r="53" spans="1:14" s="61" customFormat="1" ht="15.95" customHeight="1" x14ac:dyDescent="0.25">
      <c r="A53" s="153">
        <v>10</v>
      </c>
      <c r="B53" s="83" t="s">
        <v>403</v>
      </c>
      <c r="C53" s="226"/>
      <c r="D53" s="239"/>
      <c r="E53" s="239"/>
      <c r="F53" s="242"/>
      <c r="G53" s="242"/>
      <c r="H53" s="223"/>
      <c r="I53" s="60"/>
      <c r="J53" s="60"/>
      <c r="K53" s="60"/>
      <c r="L53" s="60"/>
      <c r="M53" s="60"/>
      <c r="N53" s="63"/>
    </row>
    <row r="54" spans="1:14" s="61" customFormat="1" ht="15.95" customHeight="1" x14ac:dyDescent="0.25">
      <c r="A54" s="153">
        <v>11</v>
      </c>
      <c r="B54" s="83" t="s">
        <v>404</v>
      </c>
      <c r="C54" s="226"/>
      <c r="D54" s="239"/>
      <c r="E54" s="239"/>
      <c r="F54" s="242"/>
      <c r="G54" s="242"/>
      <c r="H54" s="223"/>
      <c r="I54" s="60"/>
      <c r="J54" s="60"/>
      <c r="K54" s="60"/>
      <c r="L54" s="60"/>
      <c r="M54" s="60"/>
      <c r="N54" s="63"/>
    </row>
    <row r="55" spans="1:14" s="61" customFormat="1" ht="15.95" customHeight="1" x14ac:dyDescent="0.25">
      <c r="A55" s="153">
        <v>12</v>
      </c>
      <c r="B55" s="83" t="s">
        <v>405</v>
      </c>
      <c r="C55" s="226"/>
      <c r="D55" s="239"/>
      <c r="E55" s="239"/>
      <c r="F55" s="242"/>
      <c r="G55" s="242"/>
      <c r="H55" s="223"/>
      <c r="I55" s="60"/>
      <c r="J55" s="60"/>
      <c r="K55" s="60"/>
      <c r="L55" s="60"/>
      <c r="M55" s="60"/>
      <c r="N55" s="63"/>
    </row>
    <row r="56" spans="1:14" s="61" customFormat="1" ht="15.95" customHeight="1" x14ac:dyDescent="0.25">
      <c r="A56" s="153">
        <v>13</v>
      </c>
      <c r="B56" s="83" t="s">
        <v>406</v>
      </c>
      <c r="C56" s="226"/>
      <c r="D56" s="239"/>
      <c r="E56" s="239"/>
      <c r="F56" s="242"/>
      <c r="G56" s="242"/>
      <c r="H56" s="223"/>
      <c r="I56" s="60"/>
      <c r="J56" s="60"/>
      <c r="K56" s="60"/>
      <c r="L56" s="60"/>
      <c r="M56" s="60"/>
      <c r="N56" s="63"/>
    </row>
    <row r="57" spans="1:14" s="61" customFormat="1" ht="15.95" customHeight="1" x14ac:dyDescent="0.25">
      <c r="A57" s="153">
        <v>14</v>
      </c>
      <c r="B57" s="83" t="s">
        <v>407</v>
      </c>
      <c r="C57" s="226"/>
      <c r="D57" s="239"/>
      <c r="E57" s="239"/>
      <c r="F57" s="242"/>
      <c r="G57" s="242"/>
      <c r="H57" s="223"/>
      <c r="I57" s="60"/>
      <c r="J57" s="60"/>
      <c r="K57" s="60"/>
      <c r="L57" s="60"/>
      <c r="M57" s="60"/>
      <c r="N57" s="63"/>
    </row>
    <row r="58" spans="1:14" s="61" customFormat="1" ht="15.95" customHeight="1" x14ac:dyDescent="0.25">
      <c r="A58" s="153">
        <v>15</v>
      </c>
      <c r="B58" s="83" t="s">
        <v>408</v>
      </c>
      <c r="C58" s="226"/>
      <c r="D58" s="239"/>
      <c r="E58" s="239"/>
      <c r="F58" s="242"/>
      <c r="G58" s="242"/>
      <c r="H58" s="223"/>
      <c r="I58" s="60"/>
      <c r="J58" s="60"/>
      <c r="K58" s="60"/>
      <c r="L58" s="60"/>
      <c r="M58" s="60"/>
      <c r="N58" s="63"/>
    </row>
    <row r="59" spans="1:14" s="61" customFormat="1" ht="15.95" customHeight="1" x14ac:dyDescent="0.25">
      <c r="A59" s="153">
        <v>16</v>
      </c>
      <c r="B59" s="83" t="s">
        <v>409</v>
      </c>
      <c r="C59" s="226"/>
      <c r="D59" s="239"/>
      <c r="E59" s="239"/>
      <c r="F59" s="242"/>
      <c r="G59" s="242"/>
      <c r="H59" s="223"/>
      <c r="I59" s="60"/>
      <c r="J59" s="60"/>
      <c r="K59" s="60"/>
      <c r="L59" s="60"/>
      <c r="M59" s="60"/>
      <c r="N59" s="63"/>
    </row>
    <row r="60" spans="1:14" s="61" customFormat="1" ht="15.95" customHeight="1" x14ac:dyDescent="0.25">
      <c r="A60" s="153">
        <v>17</v>
      </c>
      <c r="B60" s="83" t="s">
        <v>410</v>
      </c>
      <c r="C60" s="227"/>
      <c r="D60" s="240"/>
      <c r="E60" s="240"/>
      <c r="F60" s="243"/>
      <c r="G60" s="243"/>
      <c r="H60" s="224"/>
      <c r="I60" s="60"/>
      <c r="J60" s="60"/>
      <c r="K60" s="60"/>
      <c r="L60" s="60"/>
      <c r="M60" s="60"/>
      <c r="N60" s="63"/>
    </row>
    <row r="61" spans="1:14" s="61" customFormat="1" ht="16.5" customHeight="1" x14ac:dyDescent="0.25">
      <c r="A61" s="168"/>
      <c r="B61" s="115" t="s">
        <v>158</v>
      </c>
      <c r="C61" s="225" t="s">
        <v>387</v>
      </c>
      <c r="D61" s="238">
        <v>42884</v>
      </c>
      <c r="E61" s="238">
        <v>43100</v>
      </c>
      <c r="F61" s="241"/>
      <c r="G61" s="241"/>
      <c r="H61" s="222">
        <v>1780</v>
      </c>
      <c r="I61" s="60"/>
      <c r="J61" s="60"/>
      <c r="K61" s="60"/>
      <c r="L61" s="60"/>
      <c r="M61" s="60"/>
      <c r="N61" s="63"/>
    </row>
    <row r="62" spans="1:14" s="61" customFormat="1" ht="15.95" customHeight="1" x14ac:dyDescent="0.25">
      <c r="A62" s="153">
        <v>19</v>
      </c>
      <c r="B62" s="83" t="s">
        <v>425</v>
      </c>
      <c r="C62" s="226"/>
      <c r="D62" s="239"/>
      <c r="E62" s="239"/>
      <c r="F62" s="242"/>
      <c r="G62" s="242"/>
      <c r="H62" s="223"/>
      <c r="I62" s="60"/>
      <c r="J62" s="60"/>
      <c r="K62" s="60"/>
      <c r="L62" s="60"/>
      <c r="M62" s="60"/>
      <c r="N62" s="63"/>
    </row>
    <row r="63" spans="1:14" s="61" customFormat="1" ht="15.95" customHeight="1" x14ac:dyDescent="0.25">
      <c r="A63" s="153">
        <v>20</v>
      </c>
      <c r="B63" s="83" t="s">
        <v>411</v>
      </c>
      <c r="C63" s="226"/>
      <c r="D63" s="239"/>
      <c r="E63" s="239"/>
      <c r="F63" s="242"/>
      <c r="G63" s="242"/>
      <c r="H63" s="223"/>
      <c r="I63" s="60"/>
      <c r="J63" s="60"/>
      <c r="K63" s="60"/>
      <c r="L63" s="60"/>
      <c r="M63" s="60"/>
      <c r="N63" s="63"/>
    </row>
    <row r="64" spans="1:14" s="61" customFormat="1" ht="15.95" customHeight="1" x14ac:dyDescent="0.25">
      <c r="A64" s="153">
        <v>21</v>
      </c>
      <c r="B64" s="110" t="s">
        <v>412</v>
      </c>
      <c r="C64" s="226"/>
      <c r="D64" s="239"/>
      <c r="E64" s="239"/>
      <c r="F64" s="242"/>
      <c r="G64" s="242"/>
      <c r="H64" s="223"/>
      <c r="I64" s="60"/>
      <c r="J64" s="60"/>
      <c r="K64" s="60"/>
      <c r="L64" s="60"/>
      <c r="M64" s="60"/>
      <c r="N64" s="63"/>
    </row>
    <row r="65" spans="1:14" s="61" customFormat="1" ht="15.95" customHeight="1" x14ac:dyDescent="0.25">
      <c r="A65" s="153">
        <v>22</v>
      </c>
      <c r="B65" s="110" t="s">
        <v>413</v>
      </c>
      <c r="C65" s="226"/>
      <c r="D65" s="239"/>
      <c r="E65" s="239"/>
      <c r="F65" s="242"/>
      <c r="G65" s="242"/>
      <c r="H65" s="223"/>
      <c r="I65" s="60"/>
      <c r="J65" s="60"/>
      <c r="K65" s="60"/>
      <c r="L65" s="60"/>
      <c r="M65" s="60"/>
      <c r="N65" s="63"/>
    </row>
    <row r="66" spans="1:14" s="61" customFormat="1" ht="15.95" customHeight="1" x14ac:dyDescent="0.25">
      <c r="A66" s="153">
        <v>23</v>
      </c>
      <c r="B66" s="110" t="s">
        <v>420</v>
      </c>
      <c r="C66" s="226"/>
      <c r="D66" s="239"/>
      <c r="E66" s="239"/>
      <c r="F66" s="242"/>
      <c r="G66" s="242"/>
      <c r="H66" s="223"/>
      <c r="I66" s="60"/>
      <c r="J66" s="60"/>
      <c r="K66" s="60"/>
      <c r="L66" s="60"/>
      <c r="M66" s="60"/>
      <c r="N66" s="63"/>
    </row>
    <row r="67" spans="1:14" s="61" customFormat="1" ht="15.95" customHeight="1" x14ac:dyDescent="0.25">
      <c r="A67" s="153">
        <v>24</v>
      </c>
      <c r="B67" s="110" t="s">
        <v>414</v>
      </c>
      <c r="C67" s="226"/>
      <c r="D67" s="239"/>
      <c r="E67" s="239"/>
      <c r="F67" s="242"/>
      <c r="G67" s="242"/>
      <c r="H67" s="223"/>
      <c r="I67" s="60"/>
      <c r="J67" s="60"/>
      <c r="K67" s="60"/>
      <c r="L67" s="60"/>
      <c r="M67" s="60"/>
      <c r="N67" s="63"/>
    </row>
    <row r="68" spans="1:14" s="61" customFormat="1" ht="15.95" customHeight="1" x14ac:dyDescent="0.25">
      <c r="A68" s="153">
        <v>25</v>
      </c>
      <c r="B68" s="110" t="s">
        <v>421</v>
      </c>
      <c r="C68" s="226"/>
      <c r="D68" s="239"/>
      <c r="E68" s="239"/>
      <c r="F68" s="242"/>
      <c r="G68" s="242"/>
      <c r="H68" s="223"/>
      <c r="I68" s="60"/>
      <c r="J68" s="60"/>
      <c r="K68" s="60"/>
      <c r="L68" s="60"/>
      <c r="M68" s="60"/>
      <c r="N68" s="63"/>
    </row>
    <row r="69" spans="1:14" s="61" customFormat="1" ht="15.95" customHeight="1" x14ac:dyDescent="0.25">
      <c r="A69" s="153">
        <v>26</v>
      </c>
      <c r="B69" s="110" t="s">
        <v>411</v>
      </c>
      <c r="C69" s="226"/>
      <c r="D69" s="239"/>
      <c r="E69" s="239"/>
      <c r="F69" s="242"/>
      <c r="G69" s="242"/>
      <c r="H69" s="223"/>
      <c r="I69" s="60"/>
      <c r="J69" s="60"/>
      <c r="K69" s="60"/>
      <c r="L69" s="60"/>
      <c r="M69" s="60"/>
      <c r="N69" s="63"/>
    </row>
    <row r="70" spans="1:14" s="61" customFormat="1" ht="15.95" customHeight="1" x14ac:dyDescent="0.25">
      <c r="A70" s="153">
        <v>27</v>
      </c>
      <c r="B70" s="110" t="s">
        <v>423</v>
      </c>
      <c r="C70" s="226"/>
      <c r="D70" s="239"/>
      <c r="E70" s="239"/>
      <c r="F70" s="242"/>
      <c r="G70" s="242"/>
      <c r="H70" s="223"/>
      <c r="I70" s="60"/>
      <c r="J70" s="60"/>
      <c r="K70" s="60"/>
      <c r="L70" s="60"/>
      <c r="M70" s="60"/>
      <c r="N70" s="63"/>
    </row>
    <row r="71" spans="1:14" s="61" customFormat="1" ht="15.95" customHeight="1" x14ac:dyDescent="0.25">
      <c r="A71" s="153">
        <v>28</v>
      </c>
      <c r="B71" s="110" t="s">
        <v>415</v>
      </c>
      <c r="C71" s="226"/>
      <c r="D71" s="239"/>
      <c r="E71" s="239"/>
      <c r="F71" s="242"/>
      <c r="G71" s="242"/>
      <c r="H71" s="223"/>
      <c r="I71" s="60"/>
      <c r="J71" s="60"/>
      <c r="K71" s="60"/>
      <c r="L71" s="60"/>
      <c r="M71" s="60"/>
      <c r="N71" s="63"/>
    </row>
    <row r="72" spans="1:14" s="61" customFormat="1" ht="15.95" customHeight="1" x14ac:dyDescent="0.25">
      <c r="A72" s="153">
        <v>29</v>
      </c>
      <c r="B72" s="110" t="s">
        <v>416</v>
      </c>
      <c r="C72" s="226"/>
      <c r="D72" s="239"/>
      <c r="E72" s="239"/>
      <c r="F72" s="242"/>
      <c r="G72" s="242"/>
      <c r="H72" s="223"/>
      <c r="I72" s="60"/>
      <c r="J72" s="60"/>
      <c r="K72" s="60"/>
      <c r="L72" s="60"/>
      <c r="M72" s="60"/>
      <c r="N72" s="63"/>
    </row>
    <row r="73" spans="1:14" s="61" customFormat="1" ht="15.95" customHeight="1" x14ac:dyDescent="0.25">
      <c r="A73" s="153">
        <v>30</v>
      </c>
      <c r="B73" s="110" t="s">
        <v>422</v>
      </c>
      <c r="C73" s="226"/>
      <c r="D73" s="239"/>
      <c r="E73" s="239"/>
      <c r="F73" s="242"/>
      <c r="G73" s="242"/>
      <c r="H73" s="223"/>
      <c r="I73" s="60"/>
      <c r="J73" s="60"/>
      <c r="K73" s="60"/>
      <c r="L73" s="60"/>
      <c r="M73" s="60"/>
      <c r="N73" s="63"/>
    </row>
    <row r="74" spans="1:14" s="61" customFormat="1" ht="15.95" customHeight="1" x14ac:dyDescent="0.25">
      <c r="A74" s="153">
        <v>31</v>
      </c>
      <c r="B74" s="12" t="s">
        <v>417</v>
      </c>
      <c r="C74" s="227"/>
      <c r="D74" s="240"/>
      <c r="E74" s="240"/>
      <c r="F74" s="243"/>
      <c r="G74" s="243"/>
      <c r="H74" s="224"/>
      <c r="I74" s="60"/>
      <c r="J74" s="60"/>
      <c r="K74" s="60"/>
      <c r="L74" s="60"/>
      <c r="M74" s="60"/>
      <c r="N74" s="63"/>
    </row>
    <row r="75" spans="1:14" s="61" customFormat="1" ht="22.5" customHeight="1" x14ac:dyDescent="0.25">
      <c r="A75" s="168"/>
      <c r="B75" s="115" t="s">
        <v>63</v>
      </c>
      <c r="C75" s="225" t="s">
        <v>389</v>
      </c>
      <c r="D75" s="238">
        <v>42884</v>
      </c>
      <c r="E75" s="238">
        <v>43100</v>
      </c>
      <c r="F75" s="241"/>
      <c r="G75" s="241"/>
      <c r="H75" s="222">
        <v>1213</v>
      </c>
      <c r="I75" s="60"/>
      <c r="J75" s="60"/>
      <c r="K75" s="60"/>
      <c r="L75" s="60"/>
      <c r="M75" s="60"/>
      <c r="N75" s="63"/>
    </row>
    <row r="76" spans="1:14" s="61" customFormat="1" ht="15.75" customHeight="1" x14ac:dyDescent="0.25">
      <c r="A76" s="153">
        <v>32</v>
      </c>
      <c r="B76" s="83" t="s">
        <v>159</v>
      </c>
      <c r="C76" s="226"/>
      <c r="D76" s="239"/>
      <c r="E76" s="239"/>
      <c r="F76" s="242"/>
      <c r="G76" s="242"/>
      <c r="H76" s="223"/>
      <c r="I76" s="60"/>
      <c r="J76" s="60"/>
      <c r="K76" s="60"/>
      <c r="L76" s="60"/>
      <c r="M76" s="60"/>
      <c r="N76" s="63"/>
    </row>
    <row r="77" spans="1:14" s="61" customFormat="1" ht="15.75" customHeight="1" x14ac:dyDescent="0.25">
      <c r="A77" s="153">
        <v>33</v>
      </c>
      <c r="B77" s="83" t="s">
        <v>160</v>
      </c>
      <c r="C77" s="226"/>
      <c r="D77" s="239"/>
      <c r="E77" s="239"/>
      <c r="F77" s="242"/>
      <c r="G77" s="242"/>
      <c r="H77" s="223"/>
      <c r="I77" s="60"/>
      <c r="J77" s="60"/>
      <c r="K77" s="60"/>
      <c r="L77" s="60"/>
      <c r="M77" s="60"/>
      <c r="N77" s="63"/>
    </row>
    <row r="78" spans="1:14" s="61" customFormat="1" ht="15.75" customHeight="1" x14ac:dyDescent="0.25">
      <c r="A78" s="153">
        <v>34</v>
      </c>
      <c r="B78" s="83" t="s">
        <v>161</v>
      </c>
      <c r="C78" s="226"/>
      <c r="D78" s="239"/>
      <c r="E78" s="239"/>
      <c r="F78" s="242"/>
      <c r="G78" s="242"/>
      <c r="H78" s="223"/>
      <c r="I78" s="60"/>
      <c r="J78" s="60"/>
      <c r="K78" s="60"/>
      <c r="L78" s="60"/>
      <c r="M78" s="60"/>
      <c r="N78" s="63"/>
    </row>
    <row r="79" spans="1:14" s="61" customFormat="1" ht="15.75" customHeight="1" x14ac:dyDescent="0.25">
      <c r="A79" s="153">
        <v>35</v>
      </c>
      <c r="B79" s="83" t="s">
        <v>162</v>
      </c>
      <c r="C79" s="226"/>
      <c r="D79" s="239"/>
      <c r="E79" s="239"/>
      <c r="F79" s="242"/>
      <c r="G79" s="242"/>
      <c r="H79" s="223"/>
      <c r="I79" s="60"/>
      <c r="J79" s="60"/>
      <c r="K79" s="60"/>
      <c r="L79" s="60"/>
      <c r="M79" s="60"/>
      <c r="N79" s="63"/>
    </row>
    <row r="80" spans="1:14" s="61" customFormat="1" ht="15.75" customHeight="1" x14ac:dyDescent="0.25">
      <c r="A80" s="153">
        <v>36</v>
      </c>
      <c r="B80" s="83" t="s">
        <v>426</v>
      </c>
      <c r="C80" s="226"/>
      <c r="D80" s="239"/>
      <c r="E80" s="239"/>
      <c r="F80" s="242"/>
      <c r="G80" s="242"/>
      <c r="H80" s="223"/>
      <c r="I80" s="60"/>
      <c r="J80" s="60"/>
      <c r="K80" s="60"/>
      <c r="L80" s="60"/>
      <c r="M80" s="60"/>
      <c r="N80" s="63"/>
    </row>
    <row r="81" spans="1:16" s="61" customFormat="1" ht="15.75" customHeight="1" x14ac:dyDescent="0.25">
      <c r="A81" s="153">
        <v>37</v>
      </c>
      <c r="B81" s="83" t="s">
        <v>163</v>
      </c>
      <c r="C81" s="226"/>
      <c r="D81" s="239"/>
      <c r="E81" s="239"/>
      <c r="F81" s="242"/>
      <c r="G81" s="242"/>
      <c r="H81" s="223"/>
      <c r="I81" s="60"/>
      <c r="J81" s="60"/>
      <c r="K81" s="60"/>
      <c r="L81" s="60"/>
      <c r="M81" s="60"/>
      <c r="N81" s="63"/>
    </row>
    <row r="82" spans="1:16" s="61" customFormat="1" ht="15.75" customHeight="1" x14ac:dyDescent="0.25">
      <c r="A82" s="153">
        <v>38</v>
      </c>
      <c r="B82" s="83" t="s">
        <v>164</v>
      </c>
      <c r="C82" s="226"/>
      <c r="D82" s="239"/>
      <c r="E82" s="239"/>
      <c r="F82" s="242"/>
      <c r="G82" s="242"/>
      <c r="H82" s="223"/>
      <c r="I82" s="60"/>
      <c r="J82" s="60"/>
      <c r="K82" s="60"/>
      <c r="L82" s="60"/>
      <c r="M82" s="60"/>
      <c r="N82" s="63"/>
    </row>
    <row r="83" spans="1:16" s="61" customFormat="1" ht="15.75" customHeight="1" x14ac:dyDescent="0.25">
      <c r="A83" s="153">
        <v>39</v>
      </c>
      <c r="B83" s="83" t="s">
        <v>165</v>
      </c>
      <c r="C83" s="226"/>
      <c r="D83" s="239"/>
      <c r="E83" s="239"/>
      <c r="F83" s="242"/>
      <c r="G83" s="242"/>
      <c r="H83" s="223"/>
      <c r="I83" s="60"/>
      <c r="J83" s="60"/>
      <c r="K83" s="60"/>
      <c r="L83" s="60"/>
      <c r="M83" s="60"/>
      <c r="N83" s="63"/>
    </row>
    <row r="84" spans="1:16" s="61" customFormat="1" ht="15.75" customHeight="1" x14ac:dyDescent="0.25">
      <c r="A84" s="153">
        <v>40</v>
      </c>
      <c r="B84" s="83" t="s">
        <v>166</v>
      </c>
      <c r="C84" s="226"/>
      <c r="D84" s="239"/>
      <c r="E84" s="239"/>
      <c r="F84" s="242"/>
      <c r="G84" s="242"/>
      <c r="H84" s="223"/>
      <c r="I84" s="60"/>
      <c r="J84" s="60"/>
      <c r="K84" s="60"/>
      <c r="L84" s="60"/>
      <c r="M84" s="60"/>
      <c r="N84" s="63"/>
    </row>
    <row r="85" spans="1:16" s="61" customFormat="1" ht="15.75" customHeight="1" x14ac:dyDescent="0.25">
      <c r="A85" s="153">
        <v>41</v>
      </c>
      <c r="B85" s="83" t="s">
        <v>167</v>
      </c>
      <c r="C85" s="226"/>
      <c r="D85" s="239"/>
      <c r="E85" s="239"/>
      <c r="F85" s="242"/>
      <c r="G85" s="242"/>
      <c r="H85" s="223"/>
      <c r="I85" s="60"/>
      <c r="J85" s="60"/>
      <c r="K85" s="60"/>
      <c r="L85" s="60"/>
      <c r="M85" s="60"/>
      <c r="N85" s="63"/>
    </row>
    <row r="86" spans="1:16" s="61" customFormat="1" ht="15.75" customHeight="1" x14ac:dyDescent="0.25">
      <c r="A86" s="153">
        <v>42</v>
      </c>
      <c r="B86" s="83" t="s">
        <v>427</v>
      </c>
      <c r="C86" s="226"/>
      <c r="D86" s="239"/>
      <c r="E86" s="239"/>
      <c r="F86" s="242"/>
      <c r="G86" s="242"/>
      <c r="H86" s="223"/>
      <c r="I86" s="60"/>
      <c r="J86" s="60"/>
      <c r="K86" s="60"/>
      <c r="L86" s="60"/>
      <c r="M86" s="60"/>
      <c r="N86" s="63"/>
    </row>
    <row r="87" spans="1:16" s="61" customFormat="1" ht="15.75" customHeight="1" x14ac:dyDescent="0.25">
      <c r="A87" s="153">
        <v>43</v>
      </c>
      <c r="B87" s="83" t="s">
        <v>168</v>
      </c>
      <c r="C87" s="226"/>
      <c r="D87" s="239"/>
      <c r="E87" s="239"/>
      <c r="F87" s="242"/>
      <c r="G87" s="242"/>
      <c r="H87" s="223"/>
      <c r="I87" s="60"/>
      <c r="J87" s="60"/>
      <c r="K87" s="60"/>
      <c r="L87" s="60"/>
      <c r="M87" s="60"/>
      <c r="N87" s="63"/>
    </row>
    <row r="88" spans="1:16" s="61" customFormat="1" ht="15.75" customHeight="1" x14ac:dyDescent="0.25">
      <c r="A88" s="153">
        <v>44</v>
      </c>
      <c r="B88" s="83" t="s">
        <v>169</v>
      </c>
      <c r="C88" s="226"/>
      <c r="D88" s="239"/>
      <c r="E88" s="239"/>
      <c r="F88" s="242"/>
      <c r="G88" s="242"/>
      <c r="H88" s="223"/>
      <c r="I88" s="60"/>
      <c r="J88" s="60"/>
      <c r="K88" s="60"/>
      <c r="L88" s="60"/>
      <c r="M88" s="60"/>
      <c r="N88" s="63"/>
    </row>
    <row r="89" spans="1:16" s="61" customFormat="1" ht="15.75" customHeight="1" x14ac:dyDescent="0.25">
      <c r="A89" s="153">
        <v>45</v>
      </c>
      <c r="B89" s="116" t="s">
        <v>428</v>
      </c>
      <c r="C89" s="226"/>
      <c r="D89" s="239"/>
      <c r="E89" s="239"/>
      <c r="F89" s="242"/>
      <c r="G89" s="242"/>
      <c r="H89" s="223"/>
      <c r="I89" s="60"/>
      <c r="J89" s="60"/>
      <c r="K89" s="60"/>
      <c r="L89" s="60"/>
      <c r="M89" s="60"/>
      <c r="N89" s="63"/>
    </row>
    <row r="90" spans="1:16" s="61" customFormat="1" ht="15.75" customHeight="1" x14ac:dyDescent="0.25">
      <c r="A90" s="153">
        <v>46</v>
      </c>
      <c r="B90" s="116" t="s">
        <v>429</v>
      </c>
      <c r="C90" s="226"/>
      <c r="D90" s="239"/>
      <c r="E90" s="239"/>
      <c r="F90" s="242"/>
      <c r="G90" s="242"/>
      <c r="H90" s="223"/>
      <c r="I90" s="60"/>
      <c r="J90" s="60"/>
      <c r="K90" s="60"/>
      <c r="L90" s="60"/>
      <c r="M90" s="60"/>
      <c r="N90" s="63"/>
    </row>
    <row r="91" spans="1:16" s="61" customFormat="1" ht="15.75" customHeight="1" x14ac:dyDescent="0.25">
      <c r="A91" s="153">
        <v>47</v>
      </c>
      <c r="B91" s="116" t="s">
        <v>418</v>
      </c>
      <c r="C91" s="227"/>
      <c r="D91" s="240"/>
      <c r="E91" s="240"/>
      <c r="F91" s="243"/>
      <c r="G91" s="243"/>
      <c r="H91" s="224"/>
      <c r="I91" s="60"/>
      <c r="J91" s="60"/>
      <c r="K91" s="60"/>
      <c r="L91" s="60"/>
      <c r="M91" s="60"/>
      <c r="N91" s="63"/>
    </row>
    <row r="92" spans="1:16" s="61" customFormat="1" ht="18" customHeight="1" x14ac:dyDescent="0.25">
      <c r="A92" s="153"/>
      <c r="B92" s="84" t="s">
        <v>60</v>
      </c>
      <c r="C92" s="220"/>
      <c r="D92" s="309">
        <v>42826</v>
      </c>
      <c r="E92" s="309">
        <v>43100</v>
      </c>
      <c r="F92" s="241"/>
      <c r="G92" s="241"/>
      <c r="H92" s="222">
        <v>3012</v>
      </c>
      <c r="I92" s="60"/>
      <c r="J92" s="60"/>
      <c r="K92" s="60"/>
      <c r="L92" s="60"/>
      <c r="M92" s="60"/>
      <c r="N92" s="63"/>
    </row>
    <row r="93" spans="1:16" ht="28.5" hidden="1" customHeight="1" x14ac:dyDescent="0.2">
      <c r="A93" s="79"/>
      <c r="B93" s="84" t="s">
        <v>60</v>
      </c>
      <c r="C93" s="225" t="s">
        <v>390</v>
      </c>
      <c r="D93" s="310"/>
      <c r="E93" s="310"/>
      <c r="F93" s="242"/>
      <c r="G93" s="242"/>
      <c r="H93" s="223"/>
      <c r="I93" s="42">
        <v>1220</v>
      </c>
      <c r="J93" s="42">
        <v>491.4</v>
      </c>
      <c r="N93" s="209"/>
      <c r="O93"/>
      <c r="P93"/>
    </row>
    <row r="94" spans="1:16" ht="15.75" hidden="1" customHeight="1" x14ac:dyDescent="0.25">
      <c r="A94" s="152">
        <v>11</v>
      </c>
      <c r="B94" s="83" t="s">
        <v>131</v>
      </c>
      <c r="C94" s="226"/>
      <c r="D94" s="310"/>
      <c r="E94" s="310"/>
      <c r="F94" s="242"/>
      <c r="G94" s="242"/>
      <c r="H94" s="223"/>
      <c r="N94" s="209"/>
      <c r="O94"/>
      <c r="P94"/>
    </row>
    <row r="95" spans="1:16" ht="15.75" customHeight="1" x14ac:dyDescent="0.25">
      <c r="A95" s="153">
        <v>48</v>
      </c>
      <c r="B95" s="114" t="s">
        <v>143</v>
      </c>
      <c r="C95" s="226"/>
      <c r="D95" s="310"/>
      <c r="E95" s="310"/>
      <c r="F95" s="242"/>
      <c r="G95" s="242"/>
      <c r="H95" s="223"/>
      <c r="N95" s="208"/>
      <c r="O95"/>
      <c r="P95"/>
    </row>
    <row r="96" spans="1:16" ht="15.75" customHeight="1" x14ac:dyDescent="0.25">
      <c r="A96" s="153">
        <v>49</v>
      </c>
      <c r="B96" s="114" t="s">
        <v>143</v>
      </c>
      <c r="C96" s="226"/>
      <c r="D96" s="310"/>
      <c r="E96" s="310"/>
      <c r="F96" s="242"/>
      <c r="G96" s="242"/>
      <c r="H96" s="223"/>
      <c r="N96" s="208"/>
      <c r="O96"/>
      <c r="P96"/>
    </row>
    <row r="97" spans="1:16" ht="32.25" customHeight="1" x14ac:dyDescent="0.25">
      <c r="A97" s="153">
        <v>50</v>
      </c>
      <c r="B97" s="114" t="s">
        <v>144</v>
      </c>
      <c r="C97" s="226"/>
      <c r="D97" s="310"/>
      <c r="E97" s="310"/>
      <c r="F97" s="242"/>
      <c r="G97" s="242"/>
      <c r="H97" s="223"/>
      <c r="N97" s="208"/>
      <c r="O97"/>
      <c r="P97"/>
    </row>
    <row r="98" spans="1:16" ht="19.5" customHeight="1" x14ac:dyDescent="0.25">
      <c r="A98" s="153">
        <v>51</v>
      </c>
      <c r="B98" s="114" t="s">
        <v>143</v>
      </c>
      <c r="C98" s="226"/>
      <c r="D98" s="310"/>
      <c r="E98" s="310"/>
      <c r="F98" s="242"/>
      <c r="G98" s="242"/>
      <c r="H98" s="223"/>
      <c r="N98" s="208"/>
      <c r="O98"/>
      <c r="P98"/>
    </row>
    <row r="99" spans="1:16" ht="36.75" customHeight="1" x14ac:dyDescent="0.25">
      <c r="A99" s="153">
        <v>52</v>
      </c>
      <c r="B99" s="114" t="s">
        <v>145</v>
      </c>
      <c r="C99" s="226"/>
      <c r="D99" s="310"/>
      <c r="E99" s="310"/>
      <c r="F99" s="242"/>
      <c r="G99" s="242"/>
      <c r="H99" s="223"/>
      <c r="N99" s="208"/>
      <c r="O99"/>
      <c r="P99"/>
    </row>
    <row r="100" spans="1:16" ht="32.25" customHeight="1" x14ac:dyDescent="0.25">
      <c r="A100" s="153">
        <v>53</v>
      </c>
      <c r="B100" s="114" t="s">
        <v>146</v>
      </c>
      <c r="C100" s="226"/>
      <c r="D100" s="310"/>
      <c r="E100" s="310"/>
      <c r="F100" s="242"/>
      <c r="G100" s="242"/>
      <c r="H100" s="223"/>
      <c r="N100" s="208"/>
      <c r="O100"/>
      <c r="P100"/>
    </row>
    <row r="101" spans="1:16" ht="15" customHeight="1" x14ac:dyDescent="0.25">
      <c r="A101" s="153">
        <v>54</v>
      </c>
      <c r="B101" s="114" t="s">
        <v>147</v>
      </c>
      <c r="C101" s="226"/>
      <c r="D101" s="310"/>
      <c r="E101" s="310"/>
      <c r="F101" s="242"/>
      <c r="G101" s="242"/>
      <c r="H101" s="223"/>
      <c r="N101" s="208"/>
      <c r="O101"/>
      <c r="P101"/>
    </row>
    <row r="102" spans="1:16" ht="15" customHeight="1" x14ac:dyDescent="0.25">
      <c r="A102" s="153">
        <v>55</v>
      </c>
      <c r="B102" s="114" t="s">
        <v>148</v>
      </c>
      <c r="C102" s="226"/>
      <c r="D102" s="310"/>
      <c r="E102" s="310"/>
      <c r="F102" s="242"/>
      <c r="G102" s="242"/>
      <c r="H102" s="223"/>
      <c r="N102" s="208"/>
      <c r="O102"/>
      <c r="P102"/>
    </row>
    <row r="103" spans="1:16" ht="15" customHeight="1" x14ac:dyDescent="0.25">
      <c r="A103" s="153">
        <v>56</v>
      </c>
      <c r="B103" s="114" t="s">
        <v>149</v>
      </c>
      <c r="C103" s="226"/>
      <c r="D103" s="310"/>
      <c r="E103" s="310"/>
      <c r="F103" s="242"/>
      <c r="G103" s="242"/>
      <c r="H103" s="223"/>
      <c r="N103" s="208"/>
      <c r="O103"/>
      <c r="P103"/>
    </row>
    <row r="104" spans="1:16" ht="15" customHeight="1" x14ac:dyDescent="0.25">
      <c r="A104" s="153">
        <v>57</v>
      </c>
      <c r="B104" s="114" t="s">
        <v>432</v>
      </c>
      <c r="C104" s="226"/>
      <c r="D104" s="310"/>
      <c r="E104" s="310"/>
      <c r="F104" s="242"/>
      <c r="G104" s="242"/>
      <c r="H104" s="223"/>
      <c r="N104" s="208"/>
      <c r="O104"/>
      <c r="P104"/>
    </row>
    <row r="105" spans="1:16" ht="15" customHeight="1" x14ac:dyDescent="0.25">
      <c r="A105" s="153">
        <v>58</v>
      </c>
      <c r="B105" s="114" t="s">
        <v>431</v>
      </c>
      <c r="C105" s="226"/>
      <c r="D105" s="310"/>
      <c r="E105" s="310"/>
      <c r="F105" s="242"/>
      <c r="G105" s="242"/>
      <c r="H105" s="223"/>
      <c r="N105" s="221"/>
      <c r="O105"/>
      <c r="P105"/>
    </row>
    <row r="106" spans="1:16" ht="15" customHeight="1" x14ac:dyDescent="0.25">
      <c r="A106" s="153">
        <v>59</v>
      </c>
      <c r="B106" s="114" t="s">
        <v>430</v>
      </c>
      <c r="C106" s="226"/>
      <c r="D106" s="310"/>
      <c r="E106" s="310"/>
      <c r="F106" s="242"/>
      <c r="G106" s="242"/>
      <c r="H106" s="223"/>
      <c r="N106" s="221"/>
      <c r="O106"/>
      <c r="P106"/>
    </row>
    <row r="107" spans="1:16" ht="20.25" customHeight="1" x14ac:dyDescent="0.25">
      <c r="A107" s="153">
        <v>60</v>
      </c>
      <c r="B107" s="114" t="s">
        <v>150</v>
      </c>
      <c r="C107" s="226"/>
      <c r="D107" s="310"/>
      <c r="E107" s="310"/>
      <c r="F107" s="242"/>
      <c r="G107" s="242"/>
      <c r="H107" s="223"/>
      <c r="N107" s="208"/>
      <c r="O107"/>
      <c r="P107"/>
    </row>
    <row r="108" spans="1:16" ht="34.5" customHeight="1" x14ac:dyDescent="0.25">
      <c r="A108" s="153">
        <v>61</v>
      </c>
      <c r="B108" s="114" t="s">
        <v>151</v>
      </c>
      <c r="C108" s="226"/>
      <c r="D108" s="310"/>
      <c r="E108" s="310"/>
      <c r="F108" s="242"/>
      <c r="G108" s="242"/>
      <c r="H108" s="223"/>
      <c r="N108" s="208"/>
      <c r="O108"/>
      <c r="P108"/>
    </row>
    <row r="109" spans="1:16" ht="35.25" customHeight="1" x14ac:dyDescent="0.25">
      <c r="A109" s="153">
        <v>62</v>
      </c>
      <c r="B109" s="114" t="s">
        <v>151</v>
      </c>
      <c r="C109" s="226"/>
      <c r="D109" s="310"/>
      <c r="E109" s="310"/>
      <c r="F109" s="242"/>
      <c r="G109" s="242"/>
      <c r="H109" s="223"/>
      <c r="N109" s="208"/>
      <c r="O109"/>
      <c r="P109"/>
    </row>
    <row r="110" spans="1:16" ht="15" customHeight="1" x14ac:dyDescent="0.25">
      <c r="A110" s="153">
        <v>63</v>
      </c>
      <c r="B110" s="114" t="s">
        <v>152</v>
      </c>
      <c r="C110" s="226"/>
      <c r="D110" s="310"/>
      <c r="E110" s="310"/>
      <c r="F110" s="242"/>
      <c r="G110" s="242"/>
      <c r="H110" s="223"/>
      <c r="N110" s="208"/>
      <c r="O110"/>
      <c r="P110"/>
    </row>
    <row r="111" spans="1:16" ht="15" customHeight="1" x14ac:dyDescent="0.25">
      <c r="A111" s="153">
        <v>64</v>
      </c>
      <c r="B111" s="114" t="s">
        <v>153</v>
      </c>
      <c r="C111" s="226"/>
      <c r="D111" s="310"/>
      <c r="E111" s="310"/>
      <c r="F111" s="242"/>
      <c r="G111" s="242"/>
      <c r="H111" s="223"/>
      <c r="N111" s="208"/>
      <c r="O111"/>
      <c r="P111"/>
    </row>
    <row r="112" spans="1:16" ht="15" customHeight="1" x14ac:dyDescent="0.25">
      <c r="A112" s="153">
        <v>65</v>
      </c>
      <c r="B112" s="114" t="s">
        <v>154</v>
      </c>
      <c r="C112" s="226"/>
      <c r="D112" s="310"/>
      <c r="E112" s="310"/>
      <c r="F112" s="242"/>
      <c r="G112" s="242"/>
      <c r="H112" s="223"/>
      <c r="N112" s="208"/>
      <c r="O112"/>
      <c r="P112"/>
    </row>
    <row r="113" spans="1:16" ht="15" customHeight="1" x14ac:dyDescent="0.25">
      <c r="A113" s="153">
        <v>66</v>
      </c>
      <c r="B113" s="114" t="s">
        <v>155</v>
      </c>
      <c r="C113" s="226"/>
      <c r="D113" s="310"/>
      <c r="E113" s="310"/>
      <c r="F113" s="242"/>
      <c r="G113" s="242"/>
      <c r="H113" s="223"/>
      <c r="N113" s="208"/>
      <c r="O113"/>
      <c r="P113"/>
    </row>
    <row r="114" spans="1:16" ht="15" customHeight="1" x14ac:dyDescent="0.25">
      <c r="A114" s="153">
        <v>67</v>
      </c>
      <c r="B114" s="126" t="s">
        <v>156</v>
      </c>
      <c r="C114" s="226"/>
      <c r="D114" s="310"/>
      <c r="E114" s="310"/>
      <c r="F114" s="242"/>
      <c r="G114" s="242"/>
      <c r="H114" s="223"/>
      <c r="N114" s="208"/>
      <c r="O114"/>
      <c r="P114"/>
    </row>
    <row r="115" spans="1:16" s="61" customFormat="1" ht="15" customHeight="1" x14ac:dyDescent="0.25">
      <c r="A115" s="153">
        <v>68</v>
      </c>
      <c r="B115" s="126" t="s">
        <v>157</v>
      </c>
      <c r="C115" s="227"/>
      <c r="D115" s="311"/>
      <c r="E115" s="311"/>
      <c r="F115" s="243"/>
      <c r="G115" s="243"/>
      <c r="H115" s="224"/>
      <c r="I115" s="60" t="e">
        <f>#REF!+#REF!+#REF!+I93+I38+I57</f>
        <v>#REF!</v>
      </c>
      <c r="J115" s="60" t="e">
        <f>#REF!+#REF!+J93</f>
        <v>#REF!</v>
      </c>
      <c r="K115" s="60" t="e">
        <f>I115+J115</f>
        <v>#REF!</v>
      </c>
      <c r="L115" s="60"/>
      <c r="M115" s="60"/>
      <c r="N115" s="63"/>
    </row>
    <row r="116" spans="1:16" s="61" customFormat="1" ht="27" customHeight="1" x14ac:dyDescent="0.25">
      <c r="A116" s="153"/>
      <c r="B116" s="40" t="s">
        <v>59</v>
      </c>
      <c r="C116" s="225" t="s">
        <v>391</v>
      </c>
      <c r="D116" s="309">
        <v>42826</v>
      </c>
      <c r="E116" s="309">
        <v>43100</v>
      </c>
      <c r="F116" s="225"/>
      <c r="G116" s="312"/>
      <c r="H116" s="337">
        <v>3727</v>
      </c>
      <c r="I116" s="60"/>
      <c r="J116" s="60"/>
      <c r="K116" s="60"/>
      <c r="L116" s="60"/>
      <c r="M116" s="60"/>
      <c r="N116" s="63"/>
    </row>
    <row r="117" spans="1:16" s="142" customFormat="1" ht="18" hidden="1" customHeight="1" x14ac:dyDescent="0.2">
      <c r="A117" s="79"/>
      <c r="B117" s="40" t="s">
        <v>59</v>
      </c>
      <c r="C117" s="226"/>
      <c r="D117" s="310"/>
      <c r="E117" s="310"/>
      <c r="F117" s="226"/>
      <c r="G117" s="313"/>
      <c r="H117" s="338"/>
      <c r="I117" s="141"/>
      <c r="J117" s="141"/>
      <c r="K117" s="141"/>
      <c r="L117" s="141"/>
      <c r="M117" s="141"/>
      <c r="N117" s="268"/>
    </row>
    <row r="118" spans="1:16" ht="15" hidden="1" customHeight="1" x14ac:dyDescent="0.25">
      <c r="A118" s="152">
        <v>1</v>
      </c>
      <c r="B118" s="83" t="s">
        <v>129</v>
      </c>
      <c r="C118" s="226"/>
      <c r="D118" s="310"/>
      <c r="E118" s="310"/>
      <c r="F118" s="226"/>
      <c r="G118" s="313"/>
      <c r="H118" s="338"/>
      <c r="I118" s="42">
        <v>1548</v>
      </c>
      <c r="N118" s="269"/>
      <c r="O118"/>
      <c r="P118"/>
    </row>
    <row r="119" spans="1:16" ht="15" hidden="1" customHeight="1" x14ac:dyDescent="0.25">
      <c r="A119" s="152">
        <v>2</v>
      </c>
      <c r="B119" s="83" t="s">
        <v>130</v>
      </c>
      <c r="C119" s="226"/>
      <c r="D119" s="310"/>
      <c r="E119" s="310"/>
      <c r="F119" s="226"/>
      <c r="G119" s="313"/>
      <c r="H119" s="338"/>
      <c r="N119" s="269"/>
      <c r="O119"/>
      <c r="P119"/>
    </row>
    <row r="120" spans="1:16" ht="15" customHeight="1" x14ac:dyDescent="0.25">
      <c r="A120" s="152">
        <v>69</v>
      </c>
      <c r="B120" s="113" t="s">
        <v>140</v>
      </c>
      <c r="C120" s="226"/>
      <c r="D120" s="310"/>
      <c r="E120" s="310"/>
      <c r="F120" s="226"/>
      <c r="G120" s="313"/>
      <c r="H120" s="338"/>
      <c r="N120" s="269"/>
      <c r="O120"/>
      <c r="P120"/>
    </row>
    <row r="121" spans="1:16" ht="17.25" customHeight="1" x14ac:dyDescent="0.25">
      <c r="A121" s="152">
        <v>70</v>
      </c>
      <c r="B121" s="113" t="s">
        <v>141</v>
      </c>
      <c r="C121" s="226"/>
      <c r="D121" s="310"/>
      <c r="E121" s="310"/>
      <c r="F121" s="226"/>
      <c r="G121" s="313"/>
      <c r="H121" s="338"/>
      <c r="N121" s="269"/>
      <c r="O121"/>
      <c r="P121"/>
    </row>
    <row r="122" spans="1:16" ht="21" customHeight="1" x14ac:dyDescent="0.25">
      <c r="A122" s="152">
        <v>71</v>
      </c>
      <c r="B122" s="113" t="s">
        <v>142</v>
      </c>
      <c r="C122" s="226"/>
      <c r="D122" s="310"/>
      <c r="E122" s="310"/>
      <c r="F122" s="226"/>
      <c r="G122" s="313"/>
      <c r="H122" s="338"/>
      <c r="N122" s="269"/>
      <c r="O122"/>
      <c r="P122"/>
    </row>
    <row r="123" spans="1:16" ht="16.149999999999999" customHeight="1" x14ac:dyDescent="0.25">
      <c r="A123" s="152">
        <v>72</v>
      </c>
      <c r="B123" s="113" t="s">
        <v>135</v>
      </c>
      <c r="C123" s="226"/>
      <c r="D123" s="310"/>
      <c r="E123" s="310"/>
      <c r="F123" s="226"/>
      <c r="G123" s="313"/>
      <c r="H123" s="338"/>
      <c r="N123" s="269"/>
      <c r="O123"/>
      <c r="P123"/>
    </row>
    <row r="124" spans="1:16" ht="16.149999999999999" customHeight="1" x14ac:dyDescent="0.25">
      <c r="A124" s="152">
        <v>73</v>
      </c>
      <c r="B124" s="113" t="s">
        <v>136</v>
      </c>
      <c r="C124" s="226"/>
      <c r="D124" s="310"/>
      <c r="E124" s="310"/>
      <c r="F124" s="226"/>
      <c r="G124" s="313"/>
      <c r="H124" s="338"/>
      <c r="N124" s="269"/>
      <c r="O124"/>
      <c r="P124"/>
    </row>
    <row r="125" spans="1:16" ht="16.149999999999999" customHeight="1" x14ac:dyDescent="0.25">
      <c r="A125" s="152">
        <v>74</v>
      </c>
      <c r="B125" s="113" t="s">
        <v>137</v>
      </c>
      <c r="C125" s="226"/>
      <c r="D125" s="310"/>
      <c r="E125" s="310"/>
      <c r="F125" s="226"/>
      <c r="G125" s="313"/>
      <c r="H125" s="338"/>
      <c r="N125" s="269"/>
      <c r="O125"/>
      <c r="P125"/>
    </row>
    <row r="126" spans="1:16" ht="16.149999999999999" customHeight="1" x14ac:dyDescent="0.25">
      <c r="A126" s="152">
        <v>75</v>
      </c>
      <c r="B126" s="113" t="s">
        <v>138</v>
      </c>
      <c r="C126" s="226"/>
      <c r="D126" s="310"/>
      <c r="E126" s="310"/>
      <c r="F126" s="226"/>
      <c r="G126" s="313"/>
      <c r="H126" s="338"/>
      <c r="N126" s="269"/>
      <c r="O126"/>
      <c r="P126"/>
    </row>
    <row r="127" spans="1:16" ht="16.149999999999999" customHeight="1" x14ac:dyDescent="0.25">
      <c r="A127" s="152">
        <v>76</v>
      </c>
      <c r="B127" s="113" t="s">
        <v>139</v>
      </c>
      <c r="C127" s="227"/>
      <c r="D127" s="311"/>
      <c r="E127" s="311"/>
      <c r="F127" s="227"/>
      <c r="G127" s="314"/>
      <c r="H127" s="339"/>
      <c r="N127" s="269"/>
      <c r="O127"/>
      <c r="P127"/>
    </row>
    <row r="128" spans="1:16" s="66" customFormat="1" ht="68.25" customHeight="1" x14ac:dyDescent="0.2">
      <c r="A128" s="192" t="s">
        <v>9</v>
      </c>
      <c r="B128" s="193" t="s">
        <v>383</v>
      </c>
      <c r="C128" s="194" t="s">
        <v>172</v>
      </c>
      <c r="D128" s="195"/>
      <c r="E128" s="195"/>
      <c r="F128" s="196"/>
      <c r="G128" s="196"/>
      <c r="H128" s="197">
        <f>H132</f>
        <v>0</v>
      </c>
      <c r="I128" s="60"/>
      <c r="J128" s="60"/>
      <c r="K128" s="60"/>
      <c r="L128" s="60"/>
      <c r="M128" s="60"/>
      <c r="N128" s="65"/>
    </row>
    <row r="129" spans="1:18" s="66" customFormat="1" ht="17.25" customHeight="1" x14ac:dyDescent="0.2">
      <c r="A129" s="323"/>
      <c r="B129" s="140" t="s">
        <v>14</v>
      </c>
      <c r="C129" s="317"/>
      <c r="D129" s="320"/>
      <c r="E129" s="320"/>
      <c r="F129" s="294"/>
      <c r="G129" s="294"/>
      <c r="H129" s="296">
        <v>0</v>
      </c>
      <c r="I129" s="60"/>
      <c r="J129" s="60"/>
      <c r="K129" s="60"/>
      <c r="L129" s="60"/>
      <c r="M129" s="60"/>
      <c r="N129" s="65"/>
    </row>
    <row r="130" spans="1:18" s="66" customFormat="1" ht="12.75" customHeight="1" x14ac:dyDescent="0.2">
      <c r="A130" s="324"/>
      <c r="B130" s="73" t="s">
        <v>15</v>
      </c>
      <c r="C130" s="319"/>
      <c r="D130" s="322"/>
      <c r="E130" s="322"/>
      <c r="F130" s="295"/>
      <c r="G130" s="295"/>
      <c r="H130" s="297"/>
      <c r="I130" s="60"/>
      <c r="J130" s="60"/>
      <c r="K130" s="60"/>
      <c r="L130" s="60"/>
      <c r="M130" s="60"/>
      <c r="N130" s="65"/>
    </row>
    <row r="131" spans="1:18" s="66" customFormat="1" ht="18" customHeight="1" x14ac:dyDescent="0.2">
      <c r="A131" s="134"/>
      <c r="B131" s="75" t="s">
        <v>16</v>
      </c>
      <c r="C131" s="169"/>
      <c r="D131" s="88"/>
      <c r="E131" s="88"/>
      <c r="F131" s="89"/>
      <c r="G131" s="89"/>
      <c r="H131" s="151">
        <v>0</v>
      </c>
      <c r="I131" s="60"/>
      <c r="J131" s="60"/>
      <c r="K131" s="60"/>
      <c r="L131" s="60"/>
      <c r="M131" s="60"/>
      <c r="N131" s="65"/>
    </row>
    <row r="132" spans="1:18" s="66" customFormat="1" ht="30.75" customHeight="1" x14ac:dyDescent="0.2">
      <c r="A132" s="134"/>
      <c r="B132" s="75" t="s">
        <v>17</v>
      </c>
      <c r="C132" s="169"/>
      <c r="D132" s="88"/>
      <c r="E132" s="88"/>
      <c r="F132" s="89"/>
      <c r="G132" s="89"/>
      <c r="H132" s="151">
        <v>0</v>
      </c>
      <c r="I132" s="60"/>
      <c r="J132" s="60"/>
      <c r="K132" s="60"/>
      <c r="L132" s="60"/>
      <c r="M132" s="60"/>
      <c r="N132" s="65"/>
    </row>
    <row r="133" spans="1:18" s="66" customFormat="1" ht="126" customHeight="1" x14ac:dyDescent="0.2">
      <c r="A133" s="97" t="s">
        <v>18</v>
      </c>
      <c r="B133" s="13" t="s">
        <v>278</v>
      </c>
      <c r="C133" s="79"/>
      <c r="D133" s="178">
        <v>42736</v>
      </c>
      <c r="E133" s="178">
        <v>43100</v>
      </c>
      <c r="F133" s="177" t="s">
        <v>322</v>
      </c>
      <c r="G133" s="76"/>
      <c r="H133" s="80">
        <v>0</v>
      </c>
      <c r="I133" s="60"/>
      <c r="J133" s="60"/>
      <c r="K133" s="60"/>
      <c r="L133" s="60"/>
      <c r="M133" s="60"/>
      <c r="N133" s="65"/>
      <c r="P133" s="98"/>
      <c r="Q133" s="99"/>
      <c r="R133" s="98"/>
    </row>
    <row r="134" spans="1:18" s="66" customFormat="1" ht="15" customHeight="1" x14ac:dyDescent="0.2">
      <c r="A134" s="105">
        <v>1</v>
      </c>
      <c r="B134" s="111" t="s">
        <v>86</v>
      </c>
      <c r="C134" s="317"/>
      <c r="D134" s="320"/>
      <c r="E134" s="320"/>
      <c r="F134" s="334"/>
      <c r="G134" s="298"/>
      <c r="H134" s="222">
        <v>0</v>
      </c>
      <c r="I134" s="60"/>
      <c r="J134" s="60"/>
      <c r="K134" s="60"/>
      <c r="L134" s="60"/>
      <c r="M134" s="60"/>
      <c r="N134" s="65"/>
    </row>
    <row r="135" spans="1:18" s="66" customFormat="1" ht="15" customHeight="1" x14ac:dyDescent="0.2">
      <c r="A135" s="105">
        <v>2</v>
      </c>
      <c r="B135" s="103" t="s">
        <v>87</v>
      </c>
      <c r="C135" s="318"/>
      <c r="D135" s="321"/>
      <c r="E135" s="321"/>
      <c r="F135" s="335"/>
      <c r="G135" s="304"/>
      <c r="H135" s="223"/>
      <c r="I135" s="60"/>
      <c r="J135" s="60"/>
      <c r="K135" s="60"/>
      <c r="L135" s="60"/>
      <c r="M135" s="60"/>
      <c r="N135" s="65"/>
    </row>
    <row r="136" spans="1:18" s="66" customFormat="1" ht="15" customHeight="1" x14ac:dyDescent="0.2">
      <c r="A136" s="105">
        <v>3</v>
      </c>
      <c r="B136" s="103" t="s">
        <v>88</v>
      </c>
      <c r="C136" s="318"/>
      <c r="D136" s="321"/>
      <c r="E136" s="321"/>
      <c r="F136" s="335"/>
      <c r="G136" s="304"/>
      <c r="H136" s="223"/>
      <c r="I136" s="60"/>
      <c r="J136" s="60"/>
      <c r="K136" s="60"/>
      <c r="L136" s="60"/>
      <c r="M136" s="60"/>
      <c r="N136" s="65"/>
    </row>
    <row r="137" spans="1:18" s="66" customFormat="1" ht="15" customHeight="1" x14ac:dyDescent="0.2">
      <c r="A137" s="105">
        <v>4</v>
      </c>
      <c r="B137" s="103" t="s">
        <v>89</v>
      </c>
      <c r="C137" s="318"/>
      <c r="D137" s="321"/>
      <c r="E137" s="321"/>
      <c r="F137" s="335"/>
      <c r="G137" s="304"/>
      <c r="H137" s="223"/>
      <c r="I137" s="60"/>
      <c r="J137" s="60"/>
      <c r="K137" s="60"/>
      <c r="L137" s="60"/>
      <c r="M137" s="60"/>
      <c r="N137" s="65"/>
    </row>
    <row r="138" spans="1:18" s="66" customFormat="1" ht="15" customHeight="1" x14ac:dyDescent="0.2">
      <c r="A138" s="105">
        <v>5</v>
      </c>
      <c r="B138" s="111" t="s">
        <v>90</v>
      </c>
      <c r="C138" s="318"/>
      <c r="D138" s="321"/>
      <c r="E138" s="321"/>
      <c r="F138" s="335"/>
      <c r="G138" s="304"/>
      <c r="H138" s="223"/>
      <c r="I138" s="60"/>
      <c r="J138" s="60"/>
      <c r="K138" s="60"/>
      <c r="L138" s="60"/>
      <c r="M138" s="60"/>
      <c r="N138" s="65"/>
    </row>
    <row r="139" spans="1:18" s="66" customFormat="1" ht="15" customHeight="1" x14ac:dyDescent="0.2">
      <c r="A139" s="105">
        <v>6</v>
      </c>
      <c r="B139" s="103" t="s">
        <v>91</v>
      </c>
      <c r="C139" s="318"/>
      <c r="D139" s="321"/>
      <c r="E139" s="321"/>
      <c r="F139" s="335"/>
      <c r="G139" s="304"/>
      <c r="H139" s="223"/>
      <c r="I139" s="60"/>
      <c r="J139" s="60"/>
      <c r="K139" s="60"/>
      <c r="L139" s="60"/>
      <c r="M139" s="60"/>
      <c r="N139" s="65"/>
    </row>
    <row r="140" spans="1:18" s="66" customFormat="1" ht="15" customHeight="1" x14ac:dyDescent="0.2">
      <c r="A140" s="105">
        <v>7</v>
      </c>
      <c r="B140" s="111" t="s">
        <v>92</v>
      </c>
      <c r="C140" s="318"/>
      <c r="D140" s="321"/>
      <c r="E140" s="321"/>
      <c r="F140" s="335"/>
      <c r="G140" s="304"/>
      <c r="H140" s="223"/>
      <c r="I140" s="60"/>
      <c r="J140" s="60"/>
      <c r="K140" s="60"/>
      <c r="L140" s="60"/>
      <c r="M140" s="60"/>
      <c r="N140" s="65"/>
    </row>
    <row r="141" spans="1:18" s="66" customFormat="1" ht="15" customHeight="1" x14ac:dyDescent="0.2">
      <c r="A141" s="105">
        <v>8</v>
      </c>
      <c r="B141" s="103" t="s">
        <v>93</v>
      </c>
      <c r="C141" s="318"/>
      <c r="D141" s="321"/>
      <c r="E141" s="321"/>
      <c r="F141" s="335"/>
      <c r="G141" s="304"/>
      <c r="H141" s="223"/>
      <c r="I141" s="60"/>
      <c r="J141" s="60"/>
      <c r="K141" s="60"/>
      <c r="L141" s="60"/>
      <c r="M141" s="60"/>
      <c r="N141" s="65"/>
    </row>
    <row r="142" spans="1:18" s="66" customFormat="1" ht="15" customHeight="1" x14ac:dyDescent="0.2">
      <c r="A142" s="105">
        <v>9</v>
      </c>
      <c r="B142" s="111" t="s">
        <v>94</v>
      </c>
      <c r="C142" s="318"/>
      <c r="D142" s="321"/>
      <c r="E142" s="321"/>
      <c r="F142" s="335"/>
      <c r="G142" s="304"/>
      <c r="H142" s="223"/>
      <c r="I142" s="60"/>
      <c r="J142" s="60"/>
      <c r="K142" s="60"/>
      <c r="L142" s="60"/>
      <c r="M142" s="60"/>
      <c r="N142" s="65"/>
    </row>
    <row r="143" spans="1:18" s="66" customFormat="1" ht="15" customHeight="1" x14ac:dyDescent="0.2">
      <c r="A143" s="105">
        <v>10</v>
      </c>
      <c r="B143" s="111" t="s">
        <v>95</v>
      </c>
      <c r="C143" s="318"/>
      <c r="D143" s="321"/>
      <c r="E143" s="321"/>
      <c r="F143" s="335"/>
      <c r="G143" s="304"/>
      <c r="H143" s="223"/>
      <c r="I143" s="60"/>
      <c r="J143" s="60"/>
      <c r="K143" s="60"/>
      <c r="L143" s="60"/>
      <c r="M143" s="60"/>
      <c r="N143" s="65"/>
    </row>
    <row r="144" spans="1:18" s="66" customFormat="1" ht="15" customHeight="1" x14ac:dyDescent="0.2">
      <c r="A144" s="105">
        <v>11</v>
      </c>
      <c r="B144" s="103" t="s">
        <v>96</v>
      </c>
      <c r="C144" s="318"/>
      <c r="D144" s="321"/>
      <c r="E144" s="321"/>
      <c r="F144" s="335"/>
      <c r="G144" s="304"/>
      <c r="H144" s="223"/>
      <c r="I144" s="60"/>
      <c r="J144" s="60"/>
      <c r="K144" s="60"/>
      <c r="L144" s="60"/>
      <c r="M144" s="60"/>
      <c r="N144" s="65"/>
    </row>
    <row r="145" spans="1:16" s="66" customFormat="1" ht="15" customHeight="1" x14ac:dyDescent="0.2">
      <c r="A145" s="105">
        <v>12</v>
      </c>
      <c r="B145" s="111" t="s">
        <v>97</v>
      </c>
      <c r="C145" s="318"/>
      <c r="D145" s="321"/>
      <c r="E145" s="321"/>
      <c r="F145" s="335"/>
      <c r="G145" s="304"/>
      <c r="H145" s="223"/>
      <c r="I145" s="60"/>
      <c r="J145" s="60"/>
      <c r="K145" s="60"/>
      <c r="L145" s="60"/>
      <c r="M145" s="60"/>
      <c r="N145" s="65"/>
    </row>
    <row r="146" spans="1:16" s="66" customFormat="1" ht="15" customHeight="1" x14ac:dyDescent="0.2">
      <c r="A146" s="105">
        <v>13</v>
      </c>
      <c r="B146" s="111" t="s">
        <v>98</v>
      </c>
      <c r="C146" s="318"/>
      <c r="D146" s="321"/>
      <c r="E146" s="321"/>
      <c r="F146" s="335"/>
      <c r="G146" s="304"/>
      <c r="H146" s="223"/>
      <c r="I146" s="60"/>
      <c r="J146" s="60"/>
      <c r="K146" s="60"/>
      <c r="L146" s="60"/>
      <c r="M146" s="60"/>
      <c r="N146" s="65"/>
    </row>
    <row r="147" spans="1:16" s="66" customFormat="1" ht="15" customHeight="1" x14ac:dyDescent="0.2">
      <c r="A147" s="105">
        <v>14</v>
      </c>
      <c r="B147" s="111" t="s">
        <v>99</v>
      </c>
      <c r="C147" s="318"/>
      <c r="D147" s="321"/>
      <c r="E147" s="321"/>
      <c r="F147" s="335"/>
      <c r="G147" s="304"/>
      <c r="H147" s="223"/>
      <c r="I147" s="60"/>
      <c r="J147" s="60"/>
      <c r="K147" s="60"/>
      <c r="L147" s="60"/>
      <c r="M147" s="60"/>
      <c r="N147" s="65"/>
    </row>
    <row r="148" spans="1:16" s="66" customFormat="1" ht="15" customHeight="1" x14ac:dyDescent="0.2">
      <c r="A148" s="105">
        <v>15</v>
      </c>
      <c r="B148" s="104" t="s">
        <v>100</v>
      </c>
      <c r="C148" s="318"/>
      <c r="D148" s="321"/>
      <c r="E148" s="321"/>
      <c r="F148" s="335"/>
      <c r="G148" s="304"/>
      <c r="H148" s="223"/>
      <c r="I148" s="60"/>
      <c r="J148" s="60"/>
      <c r="K148" s="60"/>
      <c r="L148" s="60"/>
      <c r="M148" s="60"/>
      <c r="N148" s="65"/>
    </row>
    <row r="149" spans="1:16" s="66" customFormat="1" ht="15" customHeight="1" x14ac:dyDescent="0.2">
      <c r="A149" s="105">
        <v>16</v>
      </c>
      <c r="B149" s="104" t="s">
        <v>101</v>
      </c>
      <c r="C149" s="318"/>
      <c r="D149" s="321"/>
      <c r="E149" s="321"/>
      <c r="F149" s="335"/>
      <c r="G149" s="304"/>
      <c r="H149" s="223"/>
      <c r="I149" s="60"/>
      <c r="J149" s="60"/>
      <c r="K149" s="60"/>
      <c r="L149" s="60"/>
      <c r="M149" s="60"/>
      <c r="N149" s="65"/>
    </row>
    <row r="150" spans="1:16" s="66" customFormat="1" ht="15" customHeight="1" x14ac:dyDescent="0.2">
      <c r="A150" s="105">
        <v>17</v>
      </c>
      <c r="B150" s="106" t="s">
        <v>102</v>
      </c>
      <c r="C150" s="318"/>
      <c r="D150" s="321"/>
      <c r="E150" s="321"/>
      <c r="F150" s="335"/>
      <c r="G150" s="304"/>
      <c r="H150" s="223"/>
      <c r="I150" s="60"/>
      <c r="J150" s="60"/>
      <c r="K150" s="60"/>
      <c r="L150" s="60"/>
      <c r="M150" s="60"/>
      <c r="N150" s="65"/>
    </row>
    <row r="151" spans="1:16" s="66" customFormat="1" ht="15" customHeight="1" x14ac:dyDescent="0.2">
      <c r="A151" s="105">
        <v>18</v>
      </c>
      <c r="B151" s="104" t="s">
        <v>103</v>
      </c>
      <c r="C151" s="319"/>
      <c r="D151" s="322"/>
      <c r="E151" s="322"/>
      <c r="F151" s="336"/>
      <c r="G151" s="299"/>
      <c r="H151" s="224"/>
      <c r="I151" s="60"/>
      <c r="J151" s="60"/>
      <c r="K151" s="60"/>
      <c r="L151" s="60"/>
      <c r="M151" s="60"/>
      <c r="N151" s="65"/>
    </row>
    <row r="152" spans="1:16" ht="69" customHeight="1" x14ac:dyDescent="0.2">
      <c r="A152" s="199" t="s">
        <v>19</v>
      </c>
      <c r="B152" s="193" t="s">
        <v>44</v>
      </c>
      <c r="C152" s="194" t="s">
        <v>172</v>
      </c>
      <c r="D152" s="195"/>
      <c r="E152" s="195"/>
      <c r="F152" s="196"/>
      <c r="G152" s="196"/>
      <c r="H152" s="200">
        <f>SUM(H154:H156)</f>
        <v>38990</v>
      </c>
      <c r="N152" s="57">
        <f>SUM(N154:N156)</f>
        <v>60000</v>
      </c>
      <c r="P152" s="20"/>
    </row>
    <row r="153" spans="1:16" s="16" customFormat="1" ht="17.25" customHeight="1" x14ac:dyDescent="0.25">
      <c r="A153" s="133"/>
      <c r="B153" s="140" t="s">
        <v>14</v>
      </c>
      <c r="C153" s="130"/>
      <c r="D153" s="173"/>
      <c r="E153" s="144"/>
      <c r="F153" s="135"/>
      <c r="G153" s="135"/>
      <c r="H153" s="149"/>
      <c r="I153" s="42"/>
      <c r="J153" s="42"/>
      <c r="K153" s="42"/>
      <c r="L153" s="42"/>
      <c r="M153" s="42"/>
      <c r="N153" s="49"/>
      <c r="O153" s="25"/>
      <c r="P153" s="26"/>
    </row>
    <row r="154" spans="1:16" s="16" customFormat="1" ht="16.5" customHeight="1" x14ac:dyDescent="0.25">
      <c r="A154" s="134"/>
      <c r="B154" s="101" t="s">
        <v>15</v>
      </c>
      <c r="C154" s="132"/>
      <c r="D154" s="143"/>
      <c r="E154" s="146"/>
      <c r="F154" s="136"/>
      <c r="G154" s="136"/>
      <c r="H154" s="147">
        <v>0</v>
      </c>
      <c r="I154" s="42"/>
      <c r="J154" s="42"/>
      <c r="K154" s="42"/>
      <c r="L154" s="42"/>
      <c r="M154" s="42"/>
      <c r="N154" s="50"/>
      <c r="O154" s="25"/>
      <c r="P154" s="26"/>
    </row>
    <row r="155" spans="1:16" s="16" customFormat="1" ht="18" customHeight="1" x14ac:dyDescent="0.25">
      <c r="A155" s="79"/>
      <c r="B155" s="102" t="s">
        <v>16</v>
      </c>
      <c r="C155" s="76"/>
      <c r="D155" s="174"/>
      <c r="E155" s="90"/>
      <c r="F155" s="78"/>
      <c r="G155" s="78"/>
      <c r="H155" s="148">
        <v>0</v>
      </c>
      <c r="I155" s="42"/>
      <c r="J155" s="42"/>
      <c r="K155" s="42"/>
      <c r="L155" s="42"/>
      <c r="M155" s="42"/>
      <c r="N155" s="48"/>
      <c r="O155" s="25"/>
      <c r="P155" s="26"/>
    </row>
    <row r="156" spans="1:16" s="16" customFormat="1" ht="32.25" customHeight="1" x14ac:dyDescent="0.25">
      <c r="A156" s="79"/>
      <c r="B156" s="102" t="s">
        <v>17</v>
      </c>
      <c r="C156" s="76"/>
      <c r="D156" s="174"/>
      <c r="E156" s="90"/>
      <c r="F156" s="78"/>
      <c r="G156" s="78"/>
      <c r="H156" s="148">
        <f>H157</f>
        <v>38990</v>
      </c>
      <c r="I156" s="42"/>
      <c r="J156" s="42"/>
      <c r="K156" s="42"/>
      <c r="L156" s="42"/>
      <c r="M156" s="42"/>
      <c r="N156" s="48">
        <f>N157</f>
        <v>60000</v>
      </c>
      <c r="O156" s="25"/>
      <c r="P156" s="26"/>
    </row>
    <row r="157" spans="1:16" ht="51" customHeight="1" x14ac:dyDescent="0.2">
      <c r="A157" s="86"/>
      <c r="B157" s="87" t="s">
        <v>22</v>
      </c>
      <c r="C157" s="76"/>
      <c r="D157" s="95"/>
      <c r="E157" s="90"/>
      <c r="F157" s="11" t="s">
        <v>283</v>
      </c>
      <c r="G157" s="76" t="s">
        <v>317</v>
      </c>
      <c r="H157" s="81">
        <f>H158</f>
        <v>38990</v>
      </c>
      <c r="N157" s="52">
        <v>60000</v>
      </c>
      <c r="O157" s="25"/>
    </row>
    <row r="158" spans="1:16" s="16" customFormat="1" ht="17.25" customHeight="1" x14ac:dyDescent="0.25">
      <c r="A158" s="152">
        <v>1</v>
      </c>
      <c r="B158" s="12" t="s">
        <v>121</v>
      </c>
      <c r="C158" s="298"/>
      <c r="D158" s="290">
        <v>42736</v>
      </c>
      <c r="E158" s="283" t="s">
        <v>105</v>
      </c>
      <c r="F158" s="294"/>
      <c r="G158" s="306"/>
      <c r="H158" s="244">
        <v>38990</v>
      </c>
      <c r="I158" s="42"/>
      <c r="J158" s="42"/>
      <c r="K158" s="42"/>
      <c r="L158" s="42"/>
      <c r="M158" s="42"/>
      <c r="N158" s="285"/>
      <c r="O158" s="25"/>
      <c r="P158" s="26"/>
    </row>
    <row r="159" spans="1:16" s="16" customFormat="1" ht="17.25" customHeight="1" x14ac:dyDescent="0.25">
      <c r="A159" s="152">
        <v>2</v>
      </c>
      <c r="B159" s="12" t="s">
        <v>73</v>
      </c>
      <c r="C159" s="304"/>
      <c r="D159" s="291"/>
      <c r="E159" s="293"/>
      <c r="F159" s="305"/>
      <c r="G159" s="307"/>
      <c r="H159" s="245"/>
      <c r="I159" s="42"/>
      <c r="J159" s="42"/>
      <c r="K159" s="42"/>
      <c r="L159" s="42"/>
      <c r="M159" s="42"/>
      <c r="N159" s="286"/>
      <c r="O159" s="25"/>
      <c r="P159" s="26"/>
    </row>
    <row r="160" spans="1:16" s="16" customFormat="1" ht="17.25" customHeight="1" x14ac:dyDescent="0.25">
      <c r="A160" s="152">
        <v>3</v>
      </c>
      <c r="B160" s="12" t="s">
        <v>74</v>
      </c>
      <c r="C160" s="304"/>
      <c r="D160" s="291"/>
      <c r="E160" s="293"/>
      <c r="F160" s="305"/>
      <c r="G160" s="307"/>
      <c r="H160" s="245"/>
      <c r="I160" s="42"/>
      <c r="J160" s="42"/>
      <c r="K160" s="42"/>
      <c r="L160" s="42"/>
      <c r="M160" s="42"/>
      <c r="N160" s="286"/>
      <c r="O160" s="25"/>
      <c r="P160" s="26"/>
    </row>
    <row r="161" spans="1:16" s="16" customFormat="1" ht="17.25" customHeight="1" x14ac:dyDescent="0.25">
      <c r="A161" s="152">
        <v>4</v>
      </c>
      <c r="B161" s="12" t="s">
        <v>72</v>
      </c>
      <c r="C161" s="304"/>
      <c r="D161" s="291"/>
      <c r="E161" s="293"/>
      <c r="F161" s="305"/>
      <c r="G161" s="307"/>
      <c r="H161" s="245"/>
      <c r="I161" s="42"/>
      <c r="J161" s="42"/>
      <c r="K161" s="42"/>
      <c r="L161" s="42"/>
      <c r="M161" s="42"/>
      <c r="N161" s="286"/>
      <c r="O161" s="25"/>
      <c r="P161" s="26"/>
    </row>
    <row r="162" spans="1:16" s="16" customFormat="1" ht="17.25" customHeight="1" x14ac:dyDescent="0.25">
      <c r="A162" s="152">
        <v>5</v>
      </c>
      <c r="B162" s="12" t="s">
        <v>78</v>
      </c>
      <c r="C162" s="304"/>
      <c r="D162" s="291"/>
      <c r="E162" s="293"/>
      <c r="F162" s="305"/>
      <c r="G162" s="307"/>
      <c r="H162" s="245"/>
      <c r="I162" s="42"/>
      <c r="J162" s="42"/>
      <c r="K162" s="42"/>
      <c r="L162" s="42"/>
      <c r="M162" s="42"/>
      <c r="N162" s="286"/>
      <c r="O162" s="25"/>
      <c r="P162" s="26"/>
    </row>
    <row r="163" spans="1:16" s="16" customFormat="1" ht="17.25" customHeight="1" x14ac:dyDescent="0.25">
      <c r="A163" s="152">
        <v>6</v>
      </c>
      <c r="B163" s="12" t="s">
        <v>77</v>
      </c>
      <c r="C163" s="304"/>
      <c r="D163" s="291"/>
      <c r="E163" s="293"/>
      <c r="F163" s="305"/>
      <c r="G163" s="307"/>
      <c r="H163" s="245"/>
      <c r="I163" s="42"/>
      <c r="J163" s="42"/>
      <c r="K163" s="42"/>
      <c r="L163" s="42"/>
      <c r="M163" s="42"/>
      <c r="N163" s="286"/>
      <c r="O163" s="25"/>
      <c r="P163" s="26"/>
    </row>
    <row r="164" spans="1:16" s="16" customFormat="1" ht="17.25" customHeight="1" x14ac:dyDescent="0.25">
      <c r="A164" s="152">
        <v>7</v>
      </c>
      <c r="B164" s="12" t="s">
        <v>122</v>
      </c>
      <c r="C164" s="304"/>
      <c r="D164" s="291"/>
      <c r="E164" s="293"/>
      <c r="F164" s="305"/>
      <c r="G164" s="307"/>
      <c r="H164" s="245"/>
      <c r="I164" s="42"/>
      <c r="J164" s="42"/>
      <c r="K164" s="42"/>
      <c r="L164" s="42"/>
      <c r="M164" s="42"/>
      <c r="N164" s="286"/>
      <c r="O164" s="25"/>
      <c r="P164" s="26"/>
    </row>
    <row r="165" spans="1:16" s="16" customFormat="1" ht="17.25" customHeight="1" x14ac:dyDescent="0.25">
      <c r="A165" s="152">
        <v>8</v>
      </c>
      <c r="B165" s="12" t="s">
        <v>123</v>
      </c>
      <c r="C165" s="304"/>
      <c r="D165" s="291"/>
      <c r="E165" s="293"/>
      <c r="F165" s="305"/>
      <c r="G165" s="307"/>
      <c r="H165" s="245"/>
      <c r="I165" s="42"/>
      <c r="J165" s="42"/>
      <c r="K165" s="42"/>
      <c r="L165" s="42"/>
      <c r="M165" s="42"/>
      <c r="N165" s="112"/>
      <c r="O165" s="25"/>
      <c r="P165" s="26"/>
    </row>
    <row r="166" spans="1:16" s="16" customFormat="1" ht="17.25" customHeight="1" x14ac:dyDescent="0.25">
      <c r="A166" s="152">
        <v>9</v>
      </c>
      <c r="B166" s="12" t="s">
        <v>124</v>
      </c>
      <c r="C166" s="304"/>
      <c r="D166" s="291"/>
      <c r="E166" s="293"/>
      <c r="F166" s="305"/>
      <c r="G166" s="307"/>
      <c r="H166" s="245"/>
      <c r="I166" s="42"/>
      <c r="J166" s="42"/>
      <c r="K166" s="42"/>
      <c r="L166" s="42"/>
      <c r="M166" s="42"/>
      <c r="N166" s="112"/>
      <c r="O166" s="25"/>
      <c r="P166" s="26"/>
    </row>
    <row r="167" spans="1:16" s="16" customFormat="1" ht="17.25" customHeight="1" x14ac:dyDescent="0.25">
      <c r="A167" s="152">
        <v>10</v>
      </c>
      <c r="B167" s="12" t="s">
        <v>75</v>
      </c>
      <c r="C167" s="304"/>
      <c r="D167" s="291"/>
      <c r="E167" s="293"/>
      <c r="F167" s="305"/>
      <c r="G167" s="307"/>
      <c r="H167" s="245"/>
      <c r="I167" s="42"/>
      <c r="J167" s="42"/>
      <c r="K167" s="42"/>
      <c r="L167" s="42"/>
      <c r="M167" s="42"/>
      <c r="N167" s="112"/>
      <c r="O167" s="25"/>
      <c r="P167" s="26"/>
    </row>
    <row r="168" spans="1:16" s="16" customFormat="1" ht="17.25" customHeight="1" x14ac:dyDescent="0.25">
      <c r="A168" s="152">
        <v>11</v>
      </c>
      <c r="B168" s="12" t="s">
        <v>76</v>
      </c>
      <c r="C168" s="304"/>
      <c r="D168" s="291"/>
      <c r="E168" s="293"/>
      <c r="F168" s="305"/>
      <c r="G168" s="307"/>
      <c r="H168" s="245"/>
      <c r="I168" s="42"/>
      <c r="J168" s="42"/>
      <c r="K168" s="42"/>
      <c r="L168" s="42"/>
      <c r="M168" s="42"/>
      <c r="N168" s="112"/>
      <c r="O168" s="25"/>
      <c r="P168" s="26"/>
    </row>
    <row r="169" spans="1:16" s="16" customFormat="1" ht="17.25" customHeight="1" x14ac:dyDescent="0.25">
      <c r="A169" s="152">
        <v>12</v>
      </c>
      <c r="B169" s="12" t="s">
        <v>106</v>
      </c>
      <c r="C169" s="304"/>
      <c r="D169" s="291"/>
      <c r="E169" s="293"/>
      <c r="F169" s="305"/>
      <c r="G169" s="307"/>
      <c r="H169" s="245"/>
      <c r="I169" s="42"/>
      <c r="J169" s="42"/>
      <c r="K169" s="42"/>
      <c r="L169" s="42"/>
      <c r="M169" s="42"/>
      <c r="N169" s="112"/>
      <c r="O169" s="25"/>
      <c r="P169" s="26"/>
    </row>
    <row r="170" spans="1:16" s="66" customFormat="1" ht="29.25" hidden="1" customHeight="1" x14ac:dyDescent="0.2">
      <c r="A170" s="169"/>
      <c r="B170" s="17" t="s">
        <v>83</v>
      </c>
      <c r="C170" s="304"/>
      <c r="D170" s="291"/>
      <c r="E170" s="293"/>
      <c r="F170" s="305"/>
      <c r="G170" s="307"/>
      <c r="H170" s="245"/>
      <c r="I170" s="60"/>
      <c r="J170" s="60"/>
      <c r="K170" s="60"/>
      <c r="L170" s="60"/>
      <c r="M170" s="60"/>
      <c r="N170" s="65"/>
    </row>
    <row r="171" spans="1:16" s="66" customFormat="1" ht="21" customHeight="1" x14ac:dyDescent="0.2">
      <c r="A171" s="79">
        <v>13</v>
      </c>
      <c r="B171" s="12" t="s">
        <v>284</v>
      </c>
      <c r="C171" s="299"/>
      <c r="D171" s="292"/>
      <c r="E171" s="284"/>
      <c r="F171" s="295"/>
      <c r="G171" s="308"/>
      <c r="H171" s="246"/>
      <c r="I171" s="60"/>
      <c r="J171" s="60"/>
      <c r="K171" s="60"/>
      <c r="L171" s="60"/>
      <c r="M171" s="60"/>
      <c r="N171" s="65"/>
    </row>
    <row r="172" spans="1:16" ht="69" customHeight="1" x14ac:dyDescent="0.2">
      <c r="A172" s="198" t="s">
        <v>20</v>
      </c>
      <c r="B172" s="193" t="s">
        <v>45</v>
      </c>
      <c r="C172" s="194" t="s">
        <v>172</v>
      </c>
      <c r="D172" s="195"/>
      <c r="E172" s="195"/>
      <c r="F172" s="196"/>
      <c r="G172" s="196"/>
      <c r="H172" s="197">
        <f>H177+H188+H199+H200+H201+H202</f>
        <v>115062</v>
      </c>
      <c r="N172" s="62">
        <f>N174+N175+N176</f>
        <v>96544</v>
      </c>
      <c r="P172" s="20"/>
    </row>
    <row r="173" spans="1:16" s="16" customFormat="1" ht="14.25" customHeight="1" x14ac:dyDescent="0.25">
      <c r="A173" s="133"/>
      <c r="B173" s="140" t="s">
        <v>14</v>
      </c>
      <c r="C173" s="130"/>
      <c r="D173" s="173"/>
      <c r="E173" s="144"/>
      <c r="F173" s="135"/>
      <c r="G173" s="135"/>
      <c r="H173" s="149"/>
      <c r="I173" s="42"/>
      <c r="J173" s="42"/>
      <c r="K173" s="42"/>
      <c r="L173" s="42"/>
      <c r="M173" s="42"/>
      <c r="N173" s="49"/>
      <c r="O173" s="27"/>
    </row>
    <row r="174" spans="1:16" s="16" customFormat="1" ht="15" customHeight="1" x14ac:dyDescent="0.25">
      <c r="A174" s="134"/>
      <c r="B174" s="73" t="s">
        <v>15</v>
      </c>
      <c r="C174" s="132"/>
      <c r="D174" s="175"/>
      <c r="E174" s="146"/>
      <c r="F174" s="136"/>
      <c r="G174" s="136"/>
      <c r="H174" s="147">
        <v>0</v>
      </c>
      <c r="I174" s="42"/>
      <c r="J174" s="42"/>
      <c r="K174" s="42"/>
      <c r="L174" s="42"/>
      <c r="M174" s="42"/>
      <c r="N174" s="50"/>
      <c r="O174" s="21"/>
      <c r="P174" s="20"/>
    </row>
    <row r="175" spans="1:16" s="16" customFormat="1" ht="19.5" customHeight="1" x14ac:dyDescent="0.25">
      <c r="A175" s="79"/>
      <c r="B175" s="75" t="s">
        <v>16</v>
      </c>
      <c r="C175" s="76"/>
      <c r="D175" s="174"/>
      <c r="E175" s="90"/>
      <c r="F175" s="78"/>
      <c r="G175" s="78"/>
      <c r="H175" s="148">
        <v>0</v>
      </c>
      <c r="I175" s="42"/>
      <c r="J175" s="42"/>
      <c r="K175" s="42"/>
      <c r="L175" s="42"/>
      <c r="M175" s="42"/>
      <c r="N175" s="48"/>
      <c r="O175" s="27"/>
    </row>
    <row r="176" spans="1:16" s="16" customFormat="1" ht="34.5" customHeight="1" x14ac:dyDescent="0.25">
      <c r="A176" s="79"/>
      <c r="B176" s="75" t="s">
        <v>17</v>
      </c>
      <c r="C176" s="76"/>
      <c r="D176" s="174"/>
      <c r="E176" s="90"/>
      <c r="F176" s="78"/>
      <c r="G176" s="78"/>
      <c r="H176" s="148">
        <f>H177+H188+H199+H200+H201+H202</f>
        <v>115062</v>
      </c>
      <c r="I176" s="42"/>
      <c r="J176" s="42"/>
      <c r="K176" s="42"/>
      <c r="L176" s="42"/>
      <c r="M176" s="42"/>
      <c r="N176" s="48">
        <f>N177+N180+N186+N188+N195+N199+N200+N201</f>
        <v>96544</v>
      </c>
      <c r="O176" s="21"/>
      <c r="P176" s="20"/>
    </row>
    <row r="177" spans="1:16" ht="51" customHeight="1" x14ac:dyDescent="0.2">
      <c r="A177" s="79" t="s">
        <v>29</v>
      </c>
      <c r="B177" s="87" t="s">
        <v>116</v>
      </c>
      <c r="C177" s="138"/>
      <c r="D177" s="90" t="s">
        <v>132</v>
      </c>
      <c r="E177" s="90" t="s">
        <v>105</v>
      </c>
      <c r="F177" s="138" t="s">
        <v>394</v>
      </c>
      <c r="G177" s="76" t="s">
        <v>312</v>
      </c>
      <c r="H177" s="82">
        <f>H178+H179</f>
        <v>2200</v>
      </c>
      <c r="N177" s="53"/>
      <c r="O177" s="27"/>
      <c r="P177" s="16"/>
    </row>
    <row r="178" spans="1:16" ht="18" customHeight="1" x14ac:dyDescent="0.2">
      <c r="A178" s="79">
        <v>1</v>
      </c>
      <c r="B178" s="13" t="s">
        <v>118</v>
      </c>
      <c r="C178" s="184"/>
      <c r="D178" s="183"/>
      <c r="E178" s="183"/>
      <c r="F178" s="203"/>
      <c r="G178" s="204"/>
      <c r="H178" s="82">
        <v>700</v>
      </c>
      <c r="N178" s="53"/>
      <c r="O178" s="27"/>
      <c r="P178" s="16"/>
    </row>
    <row r="179" spans="1:16" ht="28.5" customHeight="1" x14ac:dyDescent="0.2">
      <c r="A179" s="79">
        <v>2</v>
      </c>
      <c r="B179" s="13" t="s">
        <v>125</v>
      </c>
      <c r="C179" s="182"/>
      <c r="D179" s="181"/>
      <c r="E179" s="181"/>
      <c r="F179" s="179"/>
      <c r="G179" s="180"/>
      <c r="H179" s="82">
        <v>1500</v>
      </c>
      <c r="N179" s="53"/>
      <c r="O179" s="27"/>
      <c r="P179" s="16"/>
    </row>
    <row r="180" spans="1:16" ht="49.5" hidden="1" customHeight="1" x14ac:dyDescent="0.25">
      <c r="A180" s="79" t="s">
        <v>30</v>
      </c>
      <c r="B180" s="87" t="s">
        <v>107</v>
      </c>
      <c r="C180" s="138"/>
      <c r="D180" s="90"/>
      <c r="E180" s="90"/>
      <c r="F180" s="138"/>
      <c r="G180" s="154"/>
      <c r="H180" s="82">
        <f>H182+H183+H184</f>
        <v>0</v>
      </c>
      <c r="N180" s="53"/>
      <c r="P180" s="20"/>
    </row>
    <row r="181" spans="1:16" ht="35.25" hidden="1" customHeight="1" x14ac:dyDescent="0.25">
      <c r="A181" s="79"/>
      <c r="B181" s="87"/>
      <c r="C181" s="138"/>
      <c r="D181" s="90"/>
      <c r="E181" s="90"/>
      <c r="F181" s="138"/>
      <c r="G181" s="154"/>
      <c r="H181" s="82"/>
      <c r="N181" s="53"/>
      <c r="P181" s="20"/>
    </row>
    <row r="182" spans="1:16" ht="35.25" hidden="1" customHeight="1" x14ac:dyDescent="0.2">
      <c r="A182" s="79">
        <v>2</v>
      </c>
      <c r="B182" s="87"/>
      <c r="C182" s="138"/>
      <c r="D182" s="90"/>
      <c r="E182" s="90"/>
      <c r="F182" s="138"/>
      <c r="G182" s="76"/>
      <c r="H182" s="82"/>
      <c r="N182" s="53"/>
      <c r="P182" s="20"/>
    </row>
    <row r="183" spans="1:16" ht="99" hidden="1" customHeight="1" x14ac:dyDescent="0.2">
      <c r="A183" s="79">
        <v>3</v>
      </c>
      <c r="B183" s="87"/>
      <c r="C183" s="138"/>
      <c r="D183" s="90"/>
      <c r="E183" s="90"/>
      <c r="F183" s="138"/>
      <c r="G183" s="76"/>
      <c r="H183" s="82"/>
      <c r="N183" s="53"/>
      <c r="P183" s="20"/>
    </row>
    <row r="184" spans="1:16" ht="166.5" hidden="1" customHeight="1" x14ac:dyDescent="0.2">
      <c r="A184" s="79">
        <v>4</v>
      </c>
      <c r="B184" s="87"/>
      <c r="C184" s="138"/>
      <c r="D184" s="90"/>
      <c r="E184" s="90"/>
      <c r="F184" s="138"/>
      <c r="G184" s="76"/>
      <c r="H184" s="82"/>
      <c r="N184" s="53"/>
      <c r="P184" s="20"/>
    </row>
    <row r="185" spans="1:16" ht="37.5" hidden="1" customHeight="1" x14ac:dyDescent="0.25">
      <c r="A185" s="79" t="s">
        <v>31</v>
      </c>
      <c r="B185" s="13" t="s">
        <v>27</v>
      </c>
      <c r="C185" s="138"/>
      <c r="D185" s="90"/>
      <c r="E185" s="90"/>
      <c r="F185" s="138"/>
      <c r="G185" s="154"/>
      <c r="H185" s="80"/>
      <c r="N185" s="58"/>
      <c r="O185" s="27"/>
      <c r="P185" s="16"/>
    </row>
    <row r="186" spans="1:16" ht="66" hidden="1" customHeight="1" x14ac:dyDescent="0.25">
      <c r="A186" s="79" t="s">
        <v>32</v>
      </c>
      <c r="B186" s="13" t="s">
        <v>108</v>
      </c>
      <c r="C186" s="138"/>
      <c r="D186" s="90"/>
      <c r="E186" s="90"/>
      <c r="F186" s="138"/>
      <c r="G186" s="154"/>
      <c r="H186" s="82"/>
      <c r="N186" s="53"/>
      <c r="P186" s="20"/>
    </row>
    <row r="187" spans="1:16" ht="42" hidden="1" customHeight="1" x14ac:dyDescent="0.25">
      <c r="A187" s="79" t="s">
        <v>54</v>
      </c>
      <c r="B187" s="13" t="s">
        <v>28</v>
      </c>
      <c r="C187" s="138"/>
      <c r="D187" s="90"/>
      <c r="E187" s="90"/>
      <c r="F187" s="138"/>
      <c r="G187" s="154"/>
      <c r="H187" s="80"/>
      <c r="N187" s="58"/>
      <c r="O187" s="27"/>
      <c r="P187" s="16"/>
    </row>
    <row r="188" spans="1:16" ht="228" customHeight="1" x14ac:dyDescent="0.2">
      <c r="A188" s="79" t="s">
        <v>110</v>
      </c>
      <c r="B188" s="87" t="s">
        <v>109</v>
      </c>
      <c r="C188" s="138"/>
      <c r="D188" s="90" t="s">
        <v>132</v>
      </c>
      <c r="E188" s="90" t="s">
        <v>105</v>
      </c>
      <c r="F188" s="138" t="s">
        <v>326</v>
      </c>
      <c r="G188" s="76" t="s">
        <v>312</v>
      </c>
      <c r="H188" s="82">
        <v>9300</v>
      </c>
      <c r="N188" s="53"/>
      <c r="P188" s="20"/>
    </row>
    <row r="189" spans="1:16" ht="32.25" customHeight="1" x14ac:dyDescent="0.2">
      <c r="A189" s="79">
        <v>1</v>
      </c>
      <c r="B189" s="87" t="s">
        <v>126</v>
      </c>
      <c r="C189" s="281"/>
      <c r="D189" s="283"/>
      <c r="E189" s="283"/>
      <c r="F189" s="281"/>
      <c r="G189" s="298"/>
      <c r="H189" s="244"/>
      <c r="N189" s="53"/>
      <c r="P189" s="20"/>
    </row>
    <row r="190" spans="1:16" ht="19.5" customHeight="1" x14ac:dyDescent="0.2">
      <c r="A190" s="79">
        <v>2</v>
      </c>
      <c r="B190" s="87" t="s">
        <v>119</v>
      </c>
      <c r="C190" s="303"/>
      <c r="D190" s="293"/>
      <c r="E190" s="293"/>
      <c r="F190" s="303"/>
      <c r="G190" s="304"/>
      <c r="H190" s="245"/>
      <c r="N190" s="53"/>
      <c r="P190" s="20"/>
    </row>
    <row r="191" spans="1:16" ht="21.75" customHeight="1" x14ac:dyDescent="0.2">
      <c r="A191" s="79">
        <v>3</v>
      </c>
      <c r="B191" s="87" t="s">
        <v>127</v>
      </c>
      <c r="C191" s="303"/>
      <c r="D191" s="293"/>
      <c r="E191" s="293"/>
      <c r="F191" s="303"/>
      <c r="G191" s="304"/>
      <c r="H191" s="245"/>
      <c r="N191" s="53"/>
      <c r="P191" s="20"/>
    </row>
    <row r="192" spans="1:16" ht="18.75" customHeight="1" x14ac:dyDescent="0.2">
      <c r="A192" s="79">
        <v>4</v>
      </c>
      <c r="B192" s="87" t="s">
        <v>310</v>
      </c>
      <c r="C192" s="303"/>
      <c r="D192" s="293"/>
      <c r="E192" s="293"/>
      <c r="F192" s="303"/>
      <c r="G192" s="304"/>
      <c r="H192" s="245"/>
      <c r="N192" s="53"/>
      <c r="P192" s="20"/>
    </row>
    <row r="193" spans="1:16" ht="20.25" customHeight="1" x14ac:dyDescent="0.2">
      <c r="A193" s="79">
        <v>5</v>
      </c>
      <c r="B193" s="87" t="s">
        <v>128</v>
      </c>
      <c r="C193" s="282"/>
      <c r="D193" s="284"/>
      <c r="E193" s="284"/>
      <c r="F193" s="282"/>
      <c r="G193" s="299"/>
      <c r="H193" s="246"/>
      <c r="N193" s="53"/>
      <c r="P193" s="20"/>
    </row>
    <row r="194" spans="1:16" ht="80.25" hidden="1" customHeight="1" x14ac:dyDescent="0.2">
      <c r="A194" s="79"/>
      <c r="B194" s="87"/>
      <c r="C194" s="138"/>
      <c r="D194" s="90" t="s">
        <v>132</v>
      </c>
      <c r="E194" s="90" t="s">
        <v>105</v>
      </c>
      <c r="F194" s="138"/>
      <c r="G194" s="76"/>
      <c r="H194" s="82"/>
      <c r="N194" s="53"/>
      <c r="P194" s="20"/>
    </row>
    <row r="195" spans="1:16" ht="64.5" hidden="1" customHeight="1" x14ac:dyDescent="0.25">
      <c r="A195" s="79" t="s">
        <v>55</v>
      </c>
      <c r="B195" s="13" t="s">
        <v>68</v>
      </c>
      <c r="C195" s="138"/>
      <c r="D195" s="90"/>
      <c r="E195" s="90"/>
      <c r="F195" s="138"/>
      <c r="G195" s="154"/>
      <c r="H195" s="82"/>
      <c r="N195" s="53"/>
      <c r="O195" s="27"/>
      <c r="P195" s="16"/>
    </row>
    <row r="196" spans="1:16" ht="50.25" hidden="1" customHeight="1" x14ac:dyDescent="0.25">
      <c r="A196" s="79" t="s">
        <v>56</v>
      </c>
      <c r="B196" s="13" t="s">
        <v>39</v>
      </c>
      <c r="C196" s="138"/>
      <c r="D196" s="90"/>
      <c r="E196" s="90"/>
      <c r="F196" s="138"/>
      <c r="G196" s="154"/>
      <c r="H196" s="82"/>
      <c r="N196" s="53"/>
      <c r="P196" s="20"/>
    </row>
    <row r="197" spans="1:16" ht="47.25" hidden="1" customHeight="1" x14ac:dyDescent="0.25">
      <c r="A197" s="79" t="s">
        <v>69</v>
      </c>
      <c r="B197" s="13" t="s">
        <v>40</v>
      </c>
      <c r="C197" s="138"/>
      <c r="D197" s="90"/>
      <c r="E197" s="90"/>
      <c r="F197" s="76"/>
      <c r="G197" s="154"/>
      <c r="H197" s="82"/>
      <c r="N197" s="53"/>
      <c r="O197" s="27"/>
      <c r="P197" s="16"/>
    </row>
    <row r="198" spans="1:16" ht="33.75" hidden="1" customHeight="1" x14ac:dyDescent="0.25">
      <c r="A198" s="79" t="s">
        <v>70</v>
      </c>
      <c r="B198" s="13" t="s">
        <v>41</v>
      </c>
      <c r="C198" s="138"/>
      <c r="D198" s="90"/>
      <c r="E198" s="90"/>
      <c r="F198" s="76"/>
      <c r="G198" s="154"/>
      <c r="H198" s="82"/>
      <c r="N198" s="53"/>
      <c r="P198" s="20"/>
    </row>
    <row r="199" spans="1:16" ht="51.75" customHeight="1" x14ac:dyDescent="0.2">
      <c r="A199" s="100" t="s">
        <v>111</v>
      </c>
      <c r="B199" s="13" t="s">
        <v>34</v>
      </c>
      <c r="C199" s="138"/>
      <c r="D199" s="90" t="s">
        <v>117</v>
      </c>
      <c r="E199" s="90" t="s">
        <v>105</v>
      </c>
      <c r="F199" s="138" t="s">
        <v>11</v>
      </c>
      <c r="G199" s="76" t="s">
        <v>313</v>
      </c>
      <c r="H199" s="82">
        <v>36237</v>
      </c>
      <c r="N199" s="53">
        <v>37544</v>
      </c>
      <c r="O199" s="27"/>
      <c r="P199" s="16"/>
    </row>
    <row r="200" spans="1:16" ht="52.5" customHeight="1" x14ac:dyDescent="0.2">
      <c r="A200" s="79" t="s">
        <v>112</v>
      </c>
      <c r="B200" s="13" t="s">
        <v>38</v>
      </c>
      <c r="C200" s="138"/>
      <c r="D200" s="90" t="s">
        <v>117</v>
      </c>
      <c r="E200" s="90" t="s">
        <v>105</v>
      </c>
      <c r="F200" s="138" t="s">
        <v>11</v>
      </c>
      <c r="G200" s="76" t="s">
        <v>314</v>
      </c>
      <c r="H200" s="82">
        <v>59276</v>
      </c>
      <c r="N200" s="53">
        <v>54000</v>
      </c>
      <c r="P200" s="16"/>
    </row>
    <row r="201" spans="1:16" ht="50.25" customHeight="1" x14ac:dyDescent="0.25">
      <c r="A201" s="79" t="s">
        <v>113</v>
      </c>
      <c r="B201" s="85" t="s">
        <v>35</v>
      </c>
      <c r="C201" s="154"/>
      <c r="D201" s="90" t="s">
        <v>117</v>
      </c>
      <c r="E201" s="90" t="s">
        <v>105</v>
      </c>
      <c r="F201" s="138" t="s">
        <v>325</v>
      </c>
      <c r="G201" s="76" t="s">
        <v>315</v>
      </c>
      <c r="H201" s="80">
        <v>1049</v>
      </c>
      <c r="N201" s="64">
        <v>5000</v>
      </c>
      <c r="O201" s="41"/>
      <c r="P201" s="16"/>
    </row>
    <row r="202" spans="1:16" s="66" customFormat="1" ht="81" customHeight="1" x14ac:dyDescent="0.2">
      <c r="A202" s="79" t="s">
        <v>281</v>
      </c>
      <c r="B202" s="13" t="s">
        <v>134</v>
      </c>
      <c r="C202" s="138"/>
      <c r="D202" s="90" t="s">
        <v>132</v>
      </c>
      <c r="E202" s="90" t="s">
        <v>105</v>
      </c>
      <c r="F202" s="132" t="s">
        <v>133</v>
      </c>
      <c r="G202" s="76" t="s">
        <v>316</v>
      </c>
      <c r="H202" s="92">
        <v>7000</v>
      </c>
      <c r="I202" s="60"/>
      <c r="J202" s="60"/>
      <c r="K202" s="60"/>
      <c r="L202" s="60"/>
      <c r="M202" s="60"/>
      <c r="N202" s="65"/>
    </row>
    <row r="203" spans="1:16" ht="65.25" customHeight="1" x14ac:dyDescent="0.2">
      <c r="A203" s="192" t="s">
        <v>21</v>
      </c>
      <c r="B203" s="193" t="s">
        <v>12</v>
      </c>
      <c r="C203" s="194" t="s">
        <v>286</v>
      </c>
      <c r="D203" s="195"/>
      <c r="E203" s="195"/>
      <c r="F203" s="196"/>
      <c r="G203" s="196"/>
      <c r="H203" s="197">
        <f>SUM(H205:H207)</f>
        <v>2893</v>
      </c>
      <c r="N203" s="51">
        <f>SUM(N205:N207)</f>
        <v>5000</v>
      </c>
      <c r="P203" s="20"/>
    </row>
    <row r="204" spans="1:16" s="16" customFormat="1" ht="14.25" customHeight="1" x14ac:dyDescent="0.25">
      <c r="A204" s="133"/>
      <c r="B204" s="140" t="s">
        <v>14</v>
      </c>
      <c r="C204" s="130"/>
      <c r="D204" s="173"/>
      <c r="E204" s="144"/>
      <c r="F204" s="135"/>
      <c r="G204" s="135"/>
      <c r="H204" s="67"/>
      <c r="I204" s="42"/>
      <c r="J204" s="42"/>
      <c r="K204" s="42"/>
      <c r="L204" s="42"/>
      <c r="M204" s="42"/>
      <c r="N204" s="49"/>
      <c r="O204" s="25"/>
      <c r="P204" s="26"/>
    </row>
    <row r="205" spans="1:16" s="16" customFormat="1" ht="19.5" customHeight="1" x14ac:dyDescent="0.25">
      <c r="A205" s="134"/>
      <c r="B205" s="73" t="s">
        <v>15</v>
      </c>
      <c r="C205" s="132"/>
      <c r="D205" s="175"/>
      <c r="E205" s="146"/>
      <c r="F205" s="136"/>
      <c r="G205" s="136"/>
      <c r="H205" s="147">
        <v>0</v>
      </c>
      <c r="I205" s="42"/>
      <c r="J205" s="42"/>
      <c r="K205" s="42"/>
      <c r="L205" s="42"/>
      <c r="M205" s="42"/>
      <c r="N205" s="50"/>
      <c r="O205" s="25"/>
      <c r="P205" s="26"/>
    </row>
    <row r="206" spans="1:16" s="16" customFormat="1" ht="23.25" customHeight="1" x14ac:dyDescent="0.25">
      <c r="A206" s="79"/>
      <c r="B206" s="75" t="s">
        <v>16</v>
      </c>
      <c r="C206" s="76"/>
      <c r="D206" s="174"/>
      <c r="E206" s="90"/>
      <c r="F206" s="78"/>
      <c r="G206" s="78"/>
      <c r="H206" s="148">
        <v>0</v>
      </c>
      <c r="I206" s="42"/>
      <c r="J206" s="42"/>
      <c r="K206" s="42"/>
      <c r="L206" s="42"/>
      <c r="M206" s="42"/>
      <c r="N206" s="48"/>
      <c r="O206" s="25"/>
      <c r="P206" s="26"/>
    </row>
    <row r="207" spans="1:16" s="16" customFormat="1" ht="34.5" customHeight="1" x14ac:dyDescent="0.25">
      <c r="A207" s="79"/>
      <c r="B207" s="75" t="s">
        <v>17</v>
      </c>
      <c r="C207" s="76"/>
      <c r="D207" s="174"/>
      <c r="E207" s="90"/>
      <c r="F207" s="78"/>
      <c r="G207" s="78"/>
      <c r="H207" s="148">
        <f>H208</f>
        <v>2893</v>
      </c>
      <c r="I207" s="42"/>
      <c r="J207" s="42"/>
      <c r="K207" s="42"/>
      <c r="L207" s="42"/>
      <c r="M207" s="42"/>
      <c r="N207" s="48">
        <f>N208</f>
        <v>5000</v>
      </c>
      <c r="O207" s="25"/>
      <c r="P207" s="26"/>
    </row>
    <row r="208" spans="1:16" s="16" customFormat="1" ht="51" customHeight="1" x14ac:dyDescent="0.2">
      <c r="A208" s="91" t="s">
        <v>42</v>
      </c>
      <c r="B208" s="13" t="s">
        <v>309</v>
      </c>
      <c r="C208" s="76"/>
      <c r="D208" s="90" t="s">
        <v>117</v>
      </c>
      <c r="E208" s="90" t="s">
        <v>105</v>
      </c>
      <c r="F208" s="76" t="s">
        <v>57</v>
      </c>
      <c r="G208" s="76" t="s">
        <v>308</v>
      </c>
      <c r="H208" s="81">
        <v>2893</v>
      </c>
      <c r="I208" s="42"/>
      <c r="J208" s="42"/>
      <c r="K208" s="42"/>
      <c r="L208" s="42"/>
      <c r="M208" s="42"/>
      <c r="N208" s="52">
        <v>5000</v>
      </c>
      <c r="O208" s="25"/>
      <c r="P208" s="26"/>
    </row>
    <row r="209" spans="1:16" s="16" customFormat="1" ht="22.5" customHeight="1" x14ac:dyDescent="0.25">
      <c r="A209" s="152">
        <v>1</v>
      </c>
      <c r="B209" s="13" t="s">
        <v>36</v>
      </c>
      <c r="C209" s="130"/>
      <c r="D209" s="173"/>
      <c r="E209" s="144"/>
      <c r="F209" s="331" t="s">
        <v>58</v>
      </c>
      <c r="G209" s="298"/>
      <c r="H209" s="93"/>
      <c r="I209" s="42"/>
      <c r="J209" s="42"/>
      <c r="K209" s="42"/>
      <c r="L209" s="42"/>
      <c r="M209" s="42"/>
      <c r="N209" s="59"/>
      <c r="O209" s="25"/>
      <c r="P209" s="26"/>
    </row>
    <row r="210" spans="1:16" s="16" customFormat="1" ht="21.75" customHeight="1" x14ac:dyDescent="0.25">
      <c r="A210" s="152">
        <v>2</v>
      </c>
      <c r="B210" s="13" t="s">
        <v>23</v>
      </c>
      <c r="C210" s="131"/>
      <c r="D210" s="176"/>
      <c r="E210" s="145"/>
      <c r="F210" s="332"/>
      <c r="G210" s="304"/>
      <c r="H210" s="94"/>
      <c r="I210" s="42"/>
      <c r="J210" s="42"/>
      <c r="K210" s="42"/>
      <c r="L210" s="42"/>
      <c r="M210" s="42"/>
      <c r="N210" s="56"/>
      <c r="O210" s="25"/>
      <c r="P210" s="26"/>
    </row>
    <row r="211" spans="1:16" s="16" customFormat="1" ht="22.5" customHeight="1" x14ac:dyDescent="0.25">
      <c r="A211" s="152">
        <v>3</v>
      </c>
      <c r="B211" s="13" t="s">
        <v>24</v>
      </c>
      <c r="C211" s="131"/>
      <c r="D211" s="176"/>
      <c r="E211" s="145"/>
      <c r="F211" s="332"/>
      <c r="G211" s="304"/>
      <c r="H211" s="94"/>
      <c r="I211" s="42"/>
      <c r="J211" s="42"/>
      <c r="K211" s="42"/>
      <c r="L211" s="42"/>
      <c r="M211" s="42"/>
      <c r="N211" s="56"/>
      <c r="O211" s="25"/>
      <c r="P211" s="26"/>
    </row>
    <row r="212" spans="1:16" s="16" customFormat="1" ht="18" customHeight="1" x14ac:dyDescent="0.25">
      <c r="A212" s="152">
        <v>4</v>
      </c>
      <c r="B212" s="13" t="s">
        <v>25</v>
      </c>
      <c r="C212" s="131"/>
      <c r="D212" s="176"/>
      <c r="E212" s="145"/>
      <c r="F212" s="332"/>
      <c r="G212" s="304"/>
      <c r="H212" s="94"/>
      <c r="I212" s="42"/>
      <c r="J212" s="42"/>
      <c r="K212" s="42"/>
      <c r="L212" s="42"/>
      <c r="M212" s="42"/>
      <c r="N212" s="56"/>
      <c r="O212" s="25"/>
      <c r="P212" s="26"/>
    </row>
    <row r="213" spans="1:16" s="16" customFormat="1" ht="21" customHeight="1" x14ac:dyDescent="0.25">
      <c r="A213" s="152">
        <v>5</v>
      </c>
      <c r="B213" s="13" t="s">
        <v>26</v>
      </c>
      <c r="C213" s="132"/>
      <c r="D213" s="175"/>
      <c r="E213" s="146"/>
      <c r="F213" s="333"/>
      <c r="G213" s="299"/>
      <c r="H213" s="68"/>
      <c r="I213" s="42"/>
      <c r="J213" s="42"/>
      <c r="K213" s="42"/>
      <c r="L213" s="42"/>
      <c r="M213" s="42"/>
      <c r="N213" s="50"/>
      <c r="O213" s="25"/>
      <c r="P213" s="26"/>
    </row>
    <row r="214" spans="1:16" s="66" customFormat="1" ht="22.5" customHeight="1" x14ac:dyDescent="0.2">
      <c r="A214" s="169"/>
      <c r="B214" s="17" t="s">
        <v>120</v>
      </c>
      <c r="C214" s="169"/>
      <c r="D214" s="90" t="s">
        <v>117</v>
      </c>
      <c r="E214" s="90" t="s">
        <v>105</v>
      </c>
      <c r="F214" s="89" t="s">
        <v>82</v>
      </c>
      <c r="G214" s="89"/>
      <c r="H214" s="80">
        <v>85.69</v>
      </c>
      <c r="I214" s="60"/>
      <c r="J214" s="60"/>
      <c r="K214" s="60"/>
      <c r="L214" s="60"/>
      <c r="M214" s="60"/>
      <c r="N214" s="65"/>
    </row>
    <row r="215" spans="1:16" ht="66.75" customHeight="1" x14ac:dyDescent="0.2">
      <c r="A215" s="192" t="s">
        <v>114</v>
      </c>
      <c r="B215" s="193" t="s">
        <v>13</v>
      </c>
      <c r="C215" s="194" t="s">
        <v>286</v>
      </c>
      <c r="D215" s="195"/>
      <c r="E215" s="195"/>
      <c r="F215" s="196"/>
      <c r="G215" s="196"/>
      <c r="H215" s="197">
        <f>SUM(H217:H219)</f>
        <v>25951</v>
      </c>
      <c r="N215" s="51">
        <f>SUM(N217:N219)</f>
        <v>17425</v>
      </c>
      <c r="P215" s="20"/>
    </row>
    <row r="216" spans="1:16" s="16" customFormat="1" ht="17.25" customHeight="1" x14ac:dyDescent="0.25">
      <c r="A216" s="133"/>
      <c r="B216" s="140" t="s">
        <v>14</v>
      </c>
      <c r="C216" s="130"/>
      <c r="D216" s="173"/>
      <c r="E216" s="144"/>
      <c r="F216" s="135"/>
      <c r="G216" s="135"/>
      <c r="H216" s="93"/>
      <c r="I216" s="42"/>
      <c r="J216" s="42"/>
      <c r="K216" s="42"/>
      <c r="L216" s="42"/>
      <c r="M216" s="42"/>
      <c r="N216" s="49"/>
      <c r="O216" s="25"/>
      <c r="P216" s="26"/>
    </row>
    <row r="217" spans="1:16" s="16" customFormat="1" ht="17.25" customHeight="1" x14ac:dyDescent="0.25">
      <c r="A217" s="134"/>
      <c r="B217" s="101" t="s">
        <v>15</v>
      </c>
      <c r="C217" s="132"/>
      <c r="D217" s="175"/>
      <c r="E217" s="146"/>
      <c r="F217" s="136"/>
      <c r="G217" s="136"/>
      <c r="H217" s="147">
        <v>0</v>
      </c>
      <c r="I217" s="42"/>
      <c r="J217" s="42"/>
      <c r="K217" s="42"/>
      <c r="L217" s="42"/>
      <c r="M217" s="42"/>
      <c r="N217" s="50"/>
      <c r="O217" s="25"/>
      <c r="P217" s="26"/>
    </row>
    <row r="218" spans="1:16" s="16" customFormat="1" ht="18" customHeight="1" x14ac:dyDescent="0.25">
      <c r="A218" s="79"/>
      <c r="B218" s="102" t="s">
        <v>16</v>
      </c>
      <c r="C218" s="76"/>
      <c r="D218" s="174"/>
      <c r="E218" s="90"/>
      <c r="F218" s="78"/>
      <c r="G218" s="78"/>
      <c r="H218" s="148">
        <v>0</v>
      </c>
      <c r="I218" s="42"/>
      <c r="J218" s="42"/>
      <c r="K218" s="42"/>
      <c r="L218" s="42"/>
      <c r="M218" s="42"/>
      <c r="N218" s="48"/>
      <c r="O218" s="25"/>
      <c r="P218" s="26"/>
    </row>
    <row r="219" spans="1:16" s="16" customFormat="1" ht="32.25" customHeight="1" x14ac:dyDescent="0.25">
      <c r="A219" s="79"/>
      <c r="B219" s="102" t="s">
        <v>17</v>
      </c>
      <c r="C219" s="76"/>
      <c r="D219" s="174"/>
      <c r="E219" s="90"/>
      <c r="F219" s="78"/>
      <c r="G219" s="78"/>
      <c r="H219" s="148">
        <f>H220</f>
        <v>25951</v>
      </c>
      <c r="I219" s="42"/>
      <c r="J219" s="42"/>
      <c r="K219" s="42"/>
      <c r="L219" s="42"/>
      <c r="M219" s="42"/>
      <c r="N219" s="48">
        <f>N220</f>
        <v>17425</v>
      </c>
      <c r="O219" s="25"/>
      <c r="P219" s="26"/>
    </row>
    <row r="220" spans="1:16" s="16" customFormat="1" ht="83.25" customHeight="1" x14ac:dyDescent="0.2">
      <c r="A220" s="91" t="s">
        <v>115</v>
      </c>
      <c r="B220" s="13" t="s">
        <v>279</v>
      </c>
      <c r="C220" s="76"/>
      <c r="D220" s="95">
        <v>42736</v>
      </c>
      <c r="E220" s="90" t="s">
        <v>105</v>
      </c>
      <c r="F220" s="76" t="s">
        <v>323</v>
      </c>
      <c r="G220" s="76" t="s">
        <v>84</v>
      </c>
      <c r="H220" s="81">
        <v>25951</v>
      </c>
      <c r="I220" s="42"/>
      <c r="J220" s="42"/>
      <c r="K220" s="42"/>
      <c r="L220" s="42"/>
      <c r="M220" s="42"/>
      <c r="N220" s="52">
        <v>17425</v>
      </c>
      <c r="O220" s="25"/>
      <c r="P220" s="26"/>
    </row>
    <row r="221" spans="1:16" s="66" customFormat="1" ht="29.25" hidden="1" customHeight="1" x14ac:dyDescent="0.2">
      <c r="A221" s="169"/>
      <c r="B221" s="17" t="s">
        <v>120</v>
      </c>
      <c r="C221" s="169"/>
      <c r="D221" s="95"/>
      <c r="E221" s="90"/>
      <c r="F221" s="89" t="s">
        <v>82</v>
      </c>
      <c r="G221" s="89"/>
      <c r="H221" s="80"/>
      <c r="I221" s="60"/>
      <c r="J221" s="60"/>
      <c r="K221" s="60"/>
      <c r="L221" s="60"/>
      <c r="M221" s="60"/>
      <c r="N221" s="58"/>
    </row>
    <row r="222" spans="1:16" s="66" customFormat="1" ht="69" customHeight="1" x14ac:dyDescent="0.2">
      <c r="A222" s="192" t="s">
        <v>170</v>
      </c>
      <c r="B222" s="193" t="s">
        <v>171</v>
      </c>
      <c r="C222" s="194" t="s">
        <v>311</v>
      </c>
      <c r="D222" s="195"/>
      <c r="E222" s="195"/>
      <c r="F222" s="196"/>
      <c r="G222" s="196"/>
      <c r="H222" s="197">
        <f>H223+H225+H226</f>
        <v>2.4500000000000002</v>
      </c>
      <c r="I222" s="60"/>
      <c r="J222" s="60"/>
      <c r="K222" s="60"/>
      <c r="L222" s="60"/>
      <c r="M222" s="60"/>
      <c r="N222" s="121"/>
    </row>
    <row r="223" spans="1:16" s="124" customFormat="1" ht="16.5" customHeight="1" x14ac:dyDescent="0.2">
      <c r="A223" s="279"/>
      <c r="B223" s="140" t="s">
        <v>14</v>
      </c>
      <c r="C223" s="281"/>
      <c r="D223" s="283"/>
      <c r="E223" s="283"/>
      <c r="F223" s="298"/>
      <c r="G223" s="298"/>
      <c r="H223" s="329">
        <v>0</v>
      </c>
      <c r="I223" s="123"/>
      <c r="J223" s="123"/>
      <c r="K223" s="123"/>
      <c r="L223" s="123"/>
      <c r="M223" s="123"/>
      <c r="N223" s="120"/>
    </row>
    <row r="224" spans="1:16" s="124" customFormat="1" ht="19.5" customHeight="1" x14ac:dyDescent="0.2">
      <c r="A224" s="280"/>
      <c r="B224" s="101" t="s">
        <v>15</v>
      </c>
      <c r="C224" s="282"/>
      <c r="D224" s="284"/>
      <c r="E224" s="284"/>
      <c r="F224" s="299"/>
      <c r="G224" s="299"/>
      <c r="H224" s="330"/>
      <c r="I224" s="123"/>
      <c r="J224" s="123"/>
      <c r="K224" s="123"/>
      <c r="L224" s="123"/>
      <c r="M224" s="123"/>
      <c r="N224" s="120"/>
    </row>
    <row r="225" spans="1:14" s="124" customFormat="1" ht="18.75" customHeight="1" x14ac:dyDescent="0.2">
      <c r="A225" s="91"/>
      <c r="B225" s="102" t="s">
        <v>16</v>
      </c>
      <c r="C225" s="138"/>
      <c r="D225" s="90"/>
      <c r="E225" s="90"/>
      <c r="F225" s="76"/>
      <c r="G225" s="76"/>
      <c r="H225" s="150">
        <v>0</v>
      </c>
      <c r="I225" s="123"/>
      <c r="J225" s="123"/>
      <c r="K225" s="123"/>
      <c r="L225" s="123"/>
      <c r="M225" s="123"/>
      <c r="N225" s="120"/>
    </row>
    <row r="226" spans="1:14" s="124" customFormat="1" ht="31.5" customHeight="1" x14ac:dyDescent="0.2">
      <c r="A226" s="91"/>
      <c r="B226" s="102" t="s">
        <v>17</v>
      </c>
      <c r="C226" s="138"/>
      <c r="D226" s="90"/>
      <c r="E226" s="90"/>
      <c r="F226" s="76"/>
      <c r="G226" s="76"/>
      <c r="H226" s="150">
        <v>2.4500000000000002</v>
      </c>
      <c r="I226" s="123"/>
      <c r="J226" s="123"/>
      <c r="K226" s="123"/>
      <c r="L226" s="123"/>
      <c r="M226" s="123"/>
      <c r="N226" s="120"/>
    </row>
    <row r="227" spans="1:14" s="124" customFormat="1" ht="96" customHeight="1" x14ac:dyDescent="0.2">
      <c r="A227" s="91" t="s">
        <v>179</v>
      </c>
      <c r="B227" s="13" t="s">
        <v>280</v>
      </c>
      <c r="C227" s="210"/>
      <c r="D227" s="90"/>
      <c r="E227" s="90"/>
      <c r="F227" s="76" t="s">
        <v>321</v>
      </c>
      <c r="G227" s="76" t="s">
        <v>307</v>
      </c>
      <c r="H227" s="69">
        <f>H228+H249+H270+H295+H320+H349</f>
        <v>2.4500000000000002</v>
      </c>
      <c r="I227" s="123"/>
      <c r="J227" s="123"/>
      <c r="K227" s="123"/>
      <c r="L227" s="123"/>
      <c r="M227" s="123"/>
      <c r="N227" s="120"/>
    </row>
    <row r="228" spans="1:14" s="66" customFormat="1" ht="24.75" customHeight="1" x14ac:dyDescent="0.2">
      <c r="A228" s="79"/>
      <c r="B228" s="40" t="s">
        <v>180</v>
      </c>
      <c r="C228" s="281" t="s">
        <v>386</v>
      </c>
      <c r="D228" s="283" t="s">
        <v>371</v>
      </c>
      <c r="E228" s="283" t="s">
        <v>105</v>
      </c>
      <c r="F228" s="298"/>
      <c r="G228" s="281" t="s">
        <v>301</v>
      </c>
      <c r="H228" s="244">
        <v>0.35</v>
      </c>
      <c r="I228" s="60"/>
      <c r="J228" s="60"/>
      <c r="K228" s="60"/>
      <c r="L228" s="60"/>
      <c r="M228" s="60"/>
      <c r="N228" s="121"/>
    </row>
    <row r="229" spans="1:14" s="124" customFormat="1" ht="15.75" customHeight="1" x14ac:dyDescent="0.2">
      <c r="A229" s="91" t="s">
        <v>328</v>
      </c>
      <c r="B229" s="13" t="s">
        <v>187</v>
      </c>
      <c r="C229" s="303"/>
      <c r="D229" s="293"/>
      <c r="E229" s="293"/>
      <c r="F229" s="304"/>
      <c r="G229" s="303"/>
      <c r="H229" s="245"/>
      <c r="I229" s="123"/>
      <c r="J229" s="123"/>
      <c r="K229" s="123"/>
      <c r="L229" s="123"/>
      <c r="M229" s="123"/>
      <c r="N229" s="120"/>
    </row>
    <row r="230" spans="1:14" s="124" customFormat="1" ht="15.75" customHeight="1" x14ac:dyDescent="0.2">
      <c r="A230" s="91" t="s">
        <v>329</v>
      </c>
      <c r="B230" s="13" t="s">
        <v>186</v>
      </c>
      <c r="C230" s="303"/>
      <c r="D230" s="293"/>
      <c r="E230" s="293"/>
      <c r="F230" s="304"/>
      <c r="G230" s="303"/>
      <c r="H230" s="245"/>
      <c r="I230" s="123"/>
      <c r="J230" s="123"/>
      <c r="K230" s="123"/>
      <c r="L230" s="123"/>
      <c r="M230" s="123"/>
      <c r="N230" s="120"/>
    </row>
    <row r="231" spans="1:14" s="124" customFormat="1" ht="15.75" customHeight="1" x14ac:dyDescent="0.2">
      <c r="A231" s="91" t="s">
        <v>330</v>
      </c>
      <c r="B231" s="13" t="s">
        <v>183</v>
      </c>
      <c r="C231" s="303"/>
      <c r="D231" s="293"/>
      <c r="E231" s="293"/>
      <c r="F231" s="304"/>
      <c r="G231" s="303"/>
      <c r="H231" s="245"/>
      <c r="I231" s="123"/>
      <c r="J231" s="123"/>
      <c r="K231" s="123"/>
      <c r="L231" s="123"/>
      <c r="M231" s="123"/>
      <c r="N231" s="120"/>
    </row>
    <row r="232" spans="1:14" s="124" customFormat="1" ht="15.75" customHeight="1" x14ac:dyDescent="0.2">
      <c r="A232" s="91" t="s">
        <v>331</v>
      </c>
      <c r="B232" s="13" t="s">
        <v>196</v>
      </c>
      <c r="C232" s="303"/>
      <c r="D232" s="293"/>
      <c r="E232" s="293"/>
      <c r="F232" s="304"/>
      <c r="G232" s="303"/>
      <c r="H232" s="245"/>
      <c r="I232" s="123"/>
      <c r="J232" s="123"/>
      <c r="K232" s="123"/>
      <c r="L232" s="123"/>
      <c r="M232" s="123"/>
      <c r="N232" s="120"/>
    </row>
    <row r="233" spans="1:14" s="124" customFormat="1" ht="15.75" customHeight="1" x14ac:dyDescent="0.2">
      <c r="A233" s="91" t="s">
        <v>332</v>
      </c>
      <c r="B233" s="13" t="s">
        <v>198</v>
      </c>
      <c r="C233" s="303"/>
      <c r="D233" s="293"/>
      <c r="E233" s="293"/>
      <c r="F233" s="304"/>
      <c r="G233" s="303"/>
      <c r="H233" s="245"/>
      <c r="I233" s="123"/>
      <c r="J233" s="123"/>
      <c r="K233" s="123"/>
      <c r="L233" s="123"/>
      <c r="M233" s="123"/>
      <c r="N233" s="120"/>
    </row>
    <row r="234" spans="1:14" s="124" customFormat="1" ht="15.75" customHeight="1" x14ac:dyDescent="0.2">
      <c r="A234" s="91" t="s">
        <v>333</v>
      </c>
      <c r="B234" s="13" t="s">
        <v>193</v>
      </c>
      <c r="C234" s="303"/>
      <c r="D234" s="293"/>
      <c r="E234" s="293"/>
      <c r="F234" s="304"/>
      <c r="G234" s="303"/>
      <c r="H234" s="245"/>
      <c r="I234" s="123"/>
      <c r="J234" s="123"/>
      <c r="K234" s="123"/>
      <c r="L234" s="123"/>
      <c r="M234" s="123"/>
      <c r="N234" s="120"/>
    </row>
    <row r="235" spans="1:14" s="124" customFormat="1" ht="15.75" customHeight="1" x14ac:dyDescent="0.2">
      <c r="A235" s="91" t="s">
        <v>334</v>
      </c>
      <c r="B235" s="13" t="s">
        <v>184</v>
      </c>
      <c r="C235" s="303"/>
      <c r="D235" s="293"/>
      <c r="E235" s="293"/>
      <c r="F235" s="304"/>
      <c r="G235" s="303"/>
      <c r="H235" s="245"/>
      <c r="I235" s="123"/>
      <c r="J235" s="123"/>
      <c r="K235" s="123"/>
      <c r="L235" s="123"/>
      <c r="M235" s="123"/>
      <c r="N235" s="120"/>
    </row>
    <row r="236" spans="1:14" s="124" customFormat="1" ht="15.75" customHeight="1" x14ac:dyDescent="0.2">
      <c r="A236" s="91" t="s">
        <v>335</v>
      </c>
      <c r="B236" s="13" t="s">
        <v>185</v>
      </c>
      <c r="C236" s="303"/>
      <c r="D236" s="293"/>
      <c r="E236" s="293"/>
      <c r="F236" s="304"/>
      <c r="G236" s="303"/>
      <c r="H236" s="245"/>
      <c r="I236" s="123"/>
      <c r="J236" s="123"/>
      <c r="K236" s="123"/>
      <c r="L236" s="123"/>
      <c r="M236" s="123"/>
      <c r="N236" s="120"/>
    </row>
    <row r="237" spans="1:14" s="124" customFormat="1" ht="15.75" customHeight="1" x14ac:dyDescent="0.2">
      <c r="A237" s="91" t="s">
        <v>336</v>
      </c>
      <c r="B237" s="13" t="s">
        <v>188</v>
      </c>
      <c r="C237" s="303"/>
      <c r="D237" s="293"/>
      <c r="E237" s="293"/>
      <c r="F237" s="304"/>
      <c r="G237" s="303"/>
      <c r="H237" s="245"/>
      <c r="I237" s="123"/>
      <c r="J237" s="123"/>
      <c r="K237" s="123"/>
      <c r="L237" s="123"/>
      <c r="M237" s="123"/>
      <c r="N237" s="120"/>
    </row>
    <row r="238" spans="1:14" s="124" customFormat="1" ht="15.75" customHeight="1" x14ac:dyDescent="0.2">
      <c r="A238" s="91" t="s">
        <v>337</v>
      </c>
      <c r="B238" s="13" t="s">
        <v>181</v>
      </c>
      <c r="C238" s="303"/>
      <c r="D238" s="293"/>
      <c r="E238" s="293"/>
      <c r="F238" s="304"/>
      <c r="G238" s="303"/>
      <c r="H238" s="245"/>
      <c r="I238" s="123"/>
      <c r="J238" s="123"/>
      <c r="K238" s="123"/>
      <c r="L238" s="123"/>
      <c r="M238" s="123"/>
      <c r="N238" s="120"/>
    </row>
    <row r="239" spans="1:14" s="124" customFormat="1" ht="15.75" customHeight="1" x14ac:dyDescent="0.2">
      <c r="A239" s="91" t="s">
        <v>338</v>
      </c>
      <c r="B239" s="13" t="s">
        <v>195</v>
      </c>
      <c r="C239" s="303"/>
      <c r="D239" s="293"/>
      <c r="E239" s="293"/>
      <c r="F239" s="304"/>
      <c r="G239" s="303"/>
      <c r="H239" s="245"/>
      <c r="I239" s="123"/>
      <c r="J239" s="123"/>
      <c r="K239" s="123"/>
      <c r="L239" s="123"/>
      <c r="M239" s="123"/>
      <c r="N239" s="120"/>
    </row>
    <row r="240" spans="1:14" s="124" customFormat="1" ht="15.75" customHeight="1" x14ac:dyDescent="0.2">
      <c r="A240" s="91" t="s">
        <v>339</v>
      </c>
      <c r="B240" s="13" t="s">
        <v>192</v>
      </c>
      <c r="C240" s="303"/>
      <c r="D240" s="293"/>
      <c r="E240" s="293"/>
      <c r="F240" s="304"/>
      <c r="G240" s="303"/>
      <c r="H240" s="245"/>
      <c r="I240" s="123"/>
      <c r="J240" s="123"/>
      <c r="K240" s="123"/>
      <c r="L240" s="123"/>
      <c r="M240" s="123"/>
      <c r="N240" s="120"/>
    </row>
    <row r="241" spans="1:14" s="124" customFormat="1" ht="15.75" customHeight="1" x14ac:dyDescent="0.2">
      <c r="A241" s="91" t="s">
        <v>340</v>
      </c>
      <c r="B241" s="13" t="s">
        <v>182</v>
      </c>
      <c r="C241" s="303"/>
      <c r="D241" s="293"/>
      <c r="E241" s="293"/>
      <c r="F241" s="304"/>
      <c r="G241" s="303"/>
      <c r="H241" s="245"/>
      <c r="I241" s="123"/>
      <c r="J241" s="123"/>
      <c r="K241" s="123"/>
      <c r="L241" s="123"/>
      <c r="M241" s="123"/>
      <c r="N241" s="120"/>
    </row>
    <row r="242" spans="1:14" s="124" customFormat="1" ht="15.75" customHeight="1" x14ac:dyDescent="0.2">
      <c r="A242" s="91" t="s">
        <v>341</v>
      </c>
      <c r="B242" s="122" t="s">
        <v>190</v>
      </c>
      <c r="C242" s="303"/>
      <c r="D242" s="293"/>
      <c r="E242" s="293"/>
      <c r="F242" s="304"/>
      <c r="G242" s="303"/>
      <c r="H242" s="245"/>
      <c r="I242" s="123"/>
      <c r="J242" s="123"/>
      <c r="K242" s="123"/>
      <c r="L242" s="123"/>
      <c r="M242" s="123"/>
      <c r="N242" s="120"/>
    </row>
    <row r="243" spans="1:14" s="124" customFormat="1" ht="15.75" customHeight="1" x14ac:dyDescent="0.2">
      <c r="A243" s="91" t="s">
        <v>342</v>
      </c>
      <c r="B243" s="122" t="s">
        <v>191</v>
      </c>
      <c r="C243" s="303"/>
      <c r="D243" s="293"/>
      <c r="E243" s="293"/>
      <c r="F243" s="304"/>
      <c r="G243" s="303"/>
      <c r="H243" s="245"/>
      <c r="I243" s="123"/>
      <c r="J243" s="123"/>
      <c r="K243" s="123"/>
      <c r="L243" s="123"/>
      <c r="M243" s="123"/>
      <c r="N243" s="120"/>
    </row>
    <row r="244" spans="1:14" s="124" customFormat="1" ht="15.75" customHeight="1" x14ac:dyDescent="0.2">
      <c r="A244" s="91" t="s">
        <v>343</v>
      </c>
      <c r="B244" s="122" t="s">
        <v>327</v>
      </c>
      <c r="C244" s="303"/>
      <c r="D244" s="293"/>
      <c r="E244" s="293"/>
      <c r="F244" s="304"/>
      <c r="G244" s="303"/>
      <c r="H244" s="245"/>
      <c r="I244" s="123"/>
      <c r="J244" s="123"/>
      <c r="K244" s="123"/>
      <c r="L244" s="123"/>
      <c r="M244" s="123"/>
      <c r="N244" s="120"/>
    </row>
    <row r="245" spans="1:14" s="124" customFormat="1" ht="15.75" customHeight="1" x14ac:dyDescent="0.2">
      <c r="A245" s="91" t="s">
        <v>344</v>
      </c>
      <c r="B245" s="122" t="s">
        <v>297</v>
      </c>
      <c r="C245" s="303"/>
      <c r="D245" s="293"/>
      <c r="E245" s="293"/>
      <c r="F245" s="304"/>
      <c r="G245" s="303"/>
      <c r="H245" s="245"/>
      <c r="I245" s="123"/>
      <c r="J245" s="123"/>
      <c r="K245" s="123"/>
      <c r="L245" s="123"/>
      <c r="M245" s="123"/>
      <c r="N245" s="120"/>
    </row>
    <row r="246" spans="1:14" s="124" customFormat="1" ht="15.75" customHeight="1" x14ac:dyDescent="0.2">
      <c r="A246" s="91" t="s">
        <v>345</v>
      </c>
      <c r="B246" s="122" t="s">
        <v>197</v>
      </c>
      <c r="C246" s="303"/>
      <c r="D246" s="293"/>
      <c r="E246" s="293"/>
      <c r="F246" s="304"/>
      <c r="G246" s="303"/>
      <c r="H246" s="245"/>
      <c r="I246" s="123"/>
      <c r="J246" s="123"/>
      <c r="K246" s="123"/>
      <c r="L246" s="123"/>
      <c r="M246" s="123"/>
      <c r="N246" s="120"/>
    </row>
    <row r="247" spans="1:14" s="124" customFormat="1" ht="15.75" customHeight="1" x14ac:dyDescent="0.2">
      <c r="A247" s="91" t="s">
        <v>346</v>
      </c>
      <c r="B247" s="122" t="s">
        <v>189</v>
      </c>
      <c r="C247" s="303"/>
      <c r="D247" s="293"/>
      <c r="E247" s="293"/>
      <c r="F247" s="304"/>
      <c r="G247" s="303"/>
      <c r="H247" s="245"/>
      <c r="I247" s="123"/>
      <c r="J247" s="123"/>
      <c r="K247" s="123"/>
      <c r="L247" s="123"/>
      <c r="M247" s="123"/>
      <c r="N247" s="120"/>
    </row>
    <row r="248" spans="1:14" s="124" customFormat="1" ht="15.75" customHeight="1" x14ac:dyDescent="0.2">
      <c r="A248" s="91" t="s">
        <v>347</v>
      </c>
      <c r="B248" s="122" t="s">
        <v>194</v>
      </c>
      <c r="C248" s="282"/>
      <c r="D248" s="284"/>
      <c r="E248" s="284"/>
      <c r="F248" s="299"/>
      <c r="G248" s="282"/>
      <c r="H248" s="246"/>
      <c r="I248" s="123"/>
      <c r="J248" s="123"/>
      <c r="K248" s="123"/>
      <c r="L248" s="123"/>
      <c r="M248" s="123"/>
      <c r="N248" s="120"/>
    </row>
    <row r="249" spans="1:14" s="124" customFormat="1" ht="24" customHeight="1" x14ac:dyDescent="0.2">
      <c r="A249" s="91"/>
      <c r="B249" s="40" t="s">
        <v>61</v>
      </c>
      <c r="C249" s="281" t="s">
        <v>387</v>
      </c>
      <c r="D249" s="283" t="s">
        <v>370</v>
      </c>
      <c r="E249" s="283" t="s">
        <v>105</v>
      </c>
      <c r="F249" s="298"/>
      <c r="G249" s="298" t="s">
        <v>302</v>
      </c>
      <c r="H249" s="244">
        <v>0.48</v>
      </c>
      <c r="I249" s="123"/>
      <c r="J249" s="123"/>
      <c r="K249" s="123"/>
      <c r="L249" s="123"/>
      <c r="M249" s="123"/>
      <c r="N249" s="120"/>
    </row>
    <row r="250" spans="1:14" s="124" customFormat="1" ht="15.75" customHeight="1" x14ac:dyDescent="0.2">
      <c r="A250" s="91" t="s">
        <v>350</v>
      </c>
      <c r="B250" s="13" t="s">
        <v>178</v>
      </c>
      <c r="C250" s="303"/>
      <c r="D250" s="293"/>
      <c r="E250" s="293"/>
      <c r="F250" s="304"/>
      <c r="G250" s="304"/>
      <c r="H250" s="245"/>
      <c r="I250" s="123"/>
      <c r="J250" s="123"/>
      <c r="K250" s="123"/>
      <c r="L250" s="123"/>
      <c r="M250" s="123"/>
      <c r="N250" s="120"/>
    </row>
    <row r="251" spans="1:14" s="124" customFormat="1" ht="20.25" customHeight="1" x14ac:dyDescent="0.2">
      <c r="A251" s="91" t="s">
        <v>351</v>
      </c>
      <c r="B251" s="13" t="s">
        <v>176</v>
      </c>
      <c r="C251" s="303"/>
      <c r="D251" s="293"/>
      <c r="E251" s="293"/>
      <c r="F251" s="304"/>
      <c r="G251" s="304"/>
      <c r="H251" s="245"/>
      <c r="I251" s="123"/>
      <c r="J251" s="123"/>
      <c r="K251" s="123"/>
      <c r="L251" s="123"/>
      <c r="M251" s="123"/>
      <c r="N251" s="120"/>
    </row>
    <row r="252" spans="1:14" s="124" customFormat="1" ht="18.75" customHeight="1" x14ac:dyDescent="0.2">
      <c r="A252" s="91" t="s">
        <v>352</v>
      </c>
      <c r="B252" s="12" t="s">
        <v>292</v>
      </c>
      <c r="C252" s="303"/>
      <c r="D252" s="293"/>
      <c r="E252" s="293"/>
      <c r="F252" s="304"/>
      <c r="G252" s="304"/>
      <c r="H252" s="245"/>
      <c r="I252" s="123"/>
      <c r="J252" s="123"/>
      <c r="K252" s="123"/>
      <c r="L252" s="123"/>
      <c r="M252" s="123"/>
      <c r="N252" s="120"/>
    </row>
    <row r="253" spans="1:14" s="124" customFormat="1" ht="18" customHeight="1" x14ac:dyDescent="0.2">
      <c r="A253" s="91" t="s">
        <v>353</v>
      </c>
      <c r="B253" s="12" t="s">
        <v>291</v>
      </c>
      <c r="C253" s="303"/>
      <c r="D253" s="293"/>
      <c r="E253" s="293"/>
      <c r="F253" s="304"/>
      <c r="G253" s="304"/>
      <c r="H253" s="245"/>
      <c r="I253" s="123"/>
      <c r="J253" s="123"/>
      <c r="K253" s="123"/>
      <c r="L253" s="123"/>
      <c r="M253" s="123"/>
      <c r="N253" s="120"/>
    </row>
    <row r="254" spans="1:14" s="124" customFormat="1" ht="18" customHeight="1" x14ac:dyDescent="0.2">
      <c r="A254" s="91" t="s">
        <v>354</v>
      </c>
      <c r="B254" s="12" t="s">
        <v>260</v>
      </c>
      <c r="C254" s="303"/>
      <c r="D254" s="293"/>
      <c r="E254" s="293"/>
      <c r="F254" s="304"/>
      <c r="G254" s="304"/>
      <c r="H254" s="245"/>
      <c r="I254" s="123"/>
      <c r="J254" s="123"/>
      <c r="K254" s="123"/>
      <c r="L254" s="123"/>
      <c r="M254" s="123"/>
      <c r="N254" s="120"/>
    </row>
    <row r="255" spans="1:14" s="124" customFormat="1" ht="18" customHeight="1" x14ac:dyDescent="0.2">
      <c r="A255" s="91" t="s">
        <v>355</v>
      </c>
      <c r="B255" s="12" t="s">
        <v>259</v>
      </c>
      <c r="C255" s="303"/>
      <c r="D255" s="293"/>
      <c r="E255" s="293"/>
      <c r="F255" s="304"/>
      <c r="G255" s="304"/>
      <c r="H255" s="245"/>
      <c r="I255" s="123"/>
      <c r="J255" s="123"/>
      <c r="K255" s="123"/>
      <c r="L255" s="123"/>
      <c r="M255" s="123"/>
      <c r="N255" s="120"/>
    </row>
    <row r="256" spans="1:14" s="124" customFormat="1" ht="18" customHeight="1" x14ac:dyDescent="0.2">
      <c r="A256" s="91" t="s">
        <v>356</v>
      </c>
      <c r="B256" s="12" t="s">
        <v>177</v>
      </c>
      <c r="C256" s="303"/>
      <c r="D256" s="293"/>
      <c r="E256" s="293"/>
      <c r="F256" s="304"/>
      <c r="G256" s="304"/>
      <c r="H256" s="245"/>
      <c r="I256" s="123"/>
      <c r="J256" s="123"/>
      <c r="K256" s="123"/>
      <c r="L256" s="123"/>
      <c r="M256" s="123"/>
      <c r="N256" s="120"/>
    </row>
    <row r="257" spans="1:14" s="124" customFormat="1" ht="18" customHeight="1" x14ac:dyDescent="0.2">
      <c r="A257" s="91" t="s">
        <v>357</v>
      </c>
      <c r="B257" s="12" t="s">
        <v>174</v>
      </c>
      <c r="C257" s="303"/>
      <c r="D257" s="293"/>
      <c r="E257" s="293"/>
      <c r="F257" s="304"/>
      <c r="G257" s="304"/>
      <c r="H257" s="245"/>
      <c r="I257" s="123"/>
      <c r="J257" s="123"/>
      <c r="K257" s="123"/>
      <c r="L257" s="123"/>
      <c r="M257" s="123"/>
      <c r="N257" s="120"/>
    </row>
    <row r="258" spans="1:14" s="124" customFormat="1" ht="18" customHeight="1" x14ac:dyDescent="0.2">
      <c r="A258" s="91" t="s">
        <v>358</v>
      </c>
      <c r="B258" s="12" t="s">
        <v>175</v>
      </c>
      <c r="C258" s="303"/>
      <c r="D258" s="293"/>
      <c r="E258" s="293"/>
      <c r="F258" s="304"/>
      <c r="G258" s="304"/>
      <c r="H258" s="245"/>
      <c r="I258" s="123"/>
      <c r="J258" s="123"/>
      <c r="K258" s="123"/>
      <c r="L258" s="123"/>
      <c r="M258" s="123"/>
      <c r="N258" s="120"/>
    </row>
    <row r="259" spans="1:14" s="124" customFormat="1" ht="15" customHeight="1" x14ac:dyDescent="0.2">
      <c r="A259" s="91" t="s">
        <v>359</v>
      </c>
      <c r="B259" s="13" t="s">
        <v>293</v>
      </c>
      <c r="C259" s="303"/>
      <c r="D259" s="293"/>
      <c r="E259" s="293"/>
      <c r="F259" s="304"/>
      <c r="G259" s="304"/>
      <c r="H259" s="245"/>
      <c r="I259" s="123"/>
      <c r="J259" s="123"/>
      <c r="K259" s="123"/>
      <c r="L259" s="123"/>
      <c r="M259" s="123"/>
      <c r="N259" s="120"/>
    </row>
    <row r="260" spans="1:14" s="124" customFormat="1" ht="18" customHeight="1" x14ac:dyDescent="0.2">
      <c r="A260" s="91" t="s">
        <v>360</v>
      </c>
      <c r="B260" s="13" t="s">
        <v>294</v>
      </c>
      <c r="C260" s="303"/>
      <c r="D260" s="293"/>
      <c r="E260" s="293"/>
      <c r="F260" s="304"/>
      <c r="G260" s="304"/>
      <c r="H260" s="245"/>
      <c r="I260" s="123"/>
      <c r="J260" s="123"/>
      <c r="K260" s="123"/>
      <c r="L260" s="123"/>
      <c r="M260" s="123"/>
      <c r="N260" s="120"/>
    </row>
    <row r="261" spans="1:14" s="124" customFormat="1" ht="15.75" customHeight="1" x14ac:dyDescent="0.2">
      <c r="A261" s="91" t="s">
        <v>361</v>
      </c>
      <c r="B261" s="13" t="s">
        <v>295</v>
      </c>
      <c r="C261" s="303"/>
      <c r="D261" s="293"/>
      <c r="E261" s="293"/>
      <c r="F261" s="304"/>
      <c r="G261" s="304"/>
      <c r="H261" s="245"/>
      <c r="I261" s="123"/>
      <c r="J261" s="123"/>
      <c r="K261" s="123"/>
      <c r="L261" s="123"/>
      <c r="M261" s="123"/>
      <c r="N261" s="120"/>
    </row>
    <row r="262" spans="1:14" s="124" customFormat="1" ht="15.75" customHeight="1" x14ac:dyDescent="0.2">
      <c r="A262" s="91" t="s">
        <v>362</v>
      </c>
      <c r="B262" s="12" t="s">
        <v>296</v>
      </c>
      <c r="C262" s="303"/>
      <c r="D262" s="293"/>
      <c r="E262" s="293"/>
      <c r="F262" s="304"/>
      <c r="G262" s="304"/>
      <c r="H262" s="245"/>
      <c r="I262" s="123"/>
      <c r="J262" s="123"/>
      <c r="K262" s="123"/>
      <c r="L262" s="123"/>
      <c r="M262" s="123"/>
      <c r="N262" s="120"/>
    </row>
    <row r="263" spans="1:14" s="124" customFormat="1" ht="15.75" customHeight="1" x14ac:dyDescent="0.2">
      <c r="A263" s="91" t="s">
        <v>363</v>
      </c>
      <c r="B263" s="12" t="s">
        <v>256</v>
      </c>
      <c r="C263" s="303"/>
      <c r="D263" s="293"/>
      <c r="E263" s="293"/>
      <c r="F263" s="304"/>
      <c r="G263" s="304"/>
      <c r="H263" s="245"/>
      <c r="I263" s="123"/>
      <c r="J263" s="123"/>
      <c r="K263" s="123"/>
      <c r="L263" s="123"/>
      <c r="M263" s="123"/>
      <c r="N263" s="120"/>
    </row>
    <row r="264" spans="1:14" s="124" customFormat="1" ht="15.75" customHeight="1" x14ac:dyDescent="0.2">
      <c r="A264" s="91" t="s">
        <v>364</v>
      </c>
      <c r="B264" s="12" t="s">
        <v>255</v>
      </c>
      <c r="C264" s="303"/>
      <c r="D264" s="293"/>
      <c r="E264" s="293"/>
      <c r="F264" s="304"/>
      <c r="G264" s="304"/>
      <c r="H264" s="245"/>
      <c r="I264" s="123"/>
      <c r="J264" s="123"/>
      <c r="K264" s="123"/>
      <c r="L264" s="123"/>
      <c r="M264" s="123"/>
      <c r="N264" s="120"/>
    </row>
    <row r="265" spans="1:14" s="124" customFormat="1" ht="15.75" customHeight="1" x14ac:dyDescent="0.2">
      <c r="A265" s="91" t="s">
        <v>365</v>
      </c>
      <c r="B265" s="12" t="s">
        <v>254</v>
      </c>
      <c r="C265" s="303"/>
      <c r="D265" s="293"/>
      <c r="E265" s="293"/>
      <c r="F265" s="304"/>
      <c r="G265" s="304"/>
      <c r="H265" s="245"/>
      <c r="I265" s="123"/>
      <c r="J265" s="123"/>
      <c r="K265" s="123"/>
      <c r="L265" s="123"/>
      <c r="M265" s="123"/>
      <c r="N265" s="120"/>
    </row>
    <row r="266" spans="1:14" s="124" customFormat="1" ht="16.5" customHeight="1" x14ac:dyDescent="0.2">
      <c r="A266" s="91" t="s">
        <v>366</v>
      </c>
      <c r="B266" s="12" t="s">
        <v>257</v>
      </c>
      <c r="C266" s="303"/>
      <c r="D266" s="293"/>
      <c r="E266" s="293"/>
      <c r="F266" s="304"/>
      <c r="G266" s="304"/>
      <c r="H266" s="245"/>
      <c r="I266" s="123"/>
      <c r="J266" s="123"/>
      <c r="K266" s="123"/>
      <c r="L266" s="123"/>
      <c r="M266" s="123"/>
      <c r="N266" s="120"/>
    </row>
    <row r="267" spans="1:14" s="124" customFormat="1" ht="16.5" customHeight="1" x14ac:dyDescent="0.2">
      <c r="A267" s="91" t="s">
        <v>367</v>
      </c>
      <c r="B267" s="12" t="s">
        <v>258</v>
      </c>
      <c r="C267" s="303"/>
      <c r="D267" s="293"/>
      <c r="E267" s="293"/>
      <c r="F267" s="304"/>
      <c r="G267" s="304"/>
      <c r="H267" s="245"/>
      <c r="I267" s="123"/>
      <c r="J267" s="123"/>
      <c r="K267" s="123"/>
      <c r="L267" s="123"/>
      <c r="M267" s="123"/>
      <c r="N267" s="120"/>
    </row>
    <row r="268" spans="1:14" s="124" customFormat="1" ht="18" customHeight="1" x14ac:dyDescent="0.2">
      <c r="A268" s="91" t="s">
        <v>368</v>
      </c>
      <c r="B268" s="12" t="s">
        <v>348</v>
      </c>
      <c r="C268" s="303"/>
      <c r="D268" s="293"/>
      <c r="E268" s="293"/>
      <c r="F268" s="304"/>
      <c r="G268" s="304"/>
      <c r="H268" s="245"/>
      <c r="I268" s="123"/>
      <c r="J268" s="123"/>
      <c r="K268" s="123"/>
      <c r="L268" s="123"/>
      <c r="M268" s="123"/>
      <c r="N268" s="120"/>
    </row>
    <row r="269" spans="1:14" s="124" customFormat="1" ht="19.5" customHeight="1" x14ac:dyDescent="0.2">
      <c r="A269" s="91" t="s">
        <v>369</v>
      </c>
      <c r="B269" s="12" t="s">
        <v>349</v>
      </c>
      <c r="C269" s="282"/>
      <c r="D269" s="284"/>
      <c r="E269" s="284"/>
      <c r="F269" s="299"/>
      <c r="G269" s="299"/>
      <c r="H269" s="246"/>
      <c r="I269" s="123"/>
      <c r="J269" s="123"/>
      <c r="K269" s="123"/>
      <c r="L269" s="123"/>
      <c r="M269" s="123"/>
      <c r="N269" s="120"/>
    </row>
    <row r="270" spans="1:14" s="124" customFormat="1" ht="16.5" customHeight="1" x14ac:dyDescent="0.2">
      <c r="A270" s="169"/>
      <c r="B270" s="40" t="s">
        <v>173</v>
      </c>
      <c r="C270" s="294" t="s">
        <v>389</v>
      </c>
      <c r="D270" s="290">
        <v>42835</v>
      </c>
      <c r="E270" s="283" t="s">
        <v>105</v>
      </c>
      <c r="F270" s="294"/>
      <c r="G270" s="281" t="s">
        <v>303</v>
      </c>
      <c r="H270" s="222">
        <v>0.44</v>
      </c>
      <c r="I270" s="123"/>
      <c r="J270" s="123"/>
      <c r="K270" s="123"/>
      <c r="L270" s="123"/>
      <c r="M270" s="123"/>
      <c r="N270" s="120"/>
    </row>
    <row r="271" spans="1:14" s="124" customFormat="1" ht="15" customHeight="1" x14ac:dyDescent="0.2">
      <c r="A271" s="79">
        <v>41</v>
      </c>
      <c r="B271" s="107" t="s">
        <v>433</v>
      </c>
      <c r="C271" s="305"/>
      <c r="D271" s="291"/>
      <c r="E271" s="293"/>
      <c r="F271" s="305"/>
      <c r="G271" s="303"/>
      <c r="H271" s="223"/>
      <c r="I271" s="123"/>
      <c r="J271" s="123"/>
      <c r="K271" s="123"/>
      <c r="L271" s="123"/>
      <c r="M271" s="123"/>
      <c r="N271" s="120"/>
    </row>
    <row r="272" spans="1:14" s="124" customFormat="1" ht="15" customHeight="1" x14ac:dyDescent="0.2">
      <c r="A272" s="79">
        <v>42</v>
      </c>
      <c r="B272" s="122" t="s">
        <v>435</v>
      </c>
      <c r="C272" s="305"/>
      <c r="D272" s="291"/>
      <c r="E272" s="293"/>
      <c r="F272" s="305"/>
      <c r="G272" s="303"/>
      <c r="H272" s="223"/>
      <c r="I272" s="123"/>
      <c r="J272" s="123"/>
      <c r="K272" s="123"/>
      <c r="L272" s="123"/>
      <c r="M272" s="123"/>
      <c r="N272" s="120"/>
    </row>
    <row r="273" spans="1:14" s="124" customFormat="1" ht="15" customHeight="1" x14ac:dyDescent="0.2">
      <c r="A273" s="79">
        <v>43</v>
      </c>
      <c r="B273" s="185" t="s">
        <v>434</v>
      </c>
      <c r="C273" s="305"/>
      <c r="D273" s="291"/>
      <c r="E273" s="293"/>
      <c r="F273" s="305"/>
      <c r="G273" s="303"/>
      <c r="H273" s="223"/>
      <c r="I273" s="123"/>
      <c r="J273" s="123"/>
      <c r="K273" s="123"/>
      <c r="L273" s="123"/>
      <c r="M273" s="123"/>
      <c r="N273" s="120"/>
    </row>
    <row r="274" spans="1:14" s="124" customFormat="1" ht="15" customHeight="1" x14ac:dyDescent="0.2">
      <c r="A274" s="79">
        <v>44</v>
      </c>
      <c r="B274" s="186" t="s">
        <v>436</v>
      </c>
      <c r="C274" s="305"/>
      <c r="D274" s="291"/>
      <c r="E274" s="293"/>
      <c r="F274" s="305"/>
      <c r="G274" s="303"/>
      <c r="H274" s="223"/>
      <c r="I274" s="123"/>
      <c r="J274" s="123"/>
      <c r="K274" s="123"/>
      <c r="L274" s="123"/>
      <c r="M274" s="123"/>
      <c r="N274" s="120"/>
    </row>
    <row r="275" spans="1:14" s="124" customFormat="1" ht="15" customHeight="1" x14ac:dyDescent="0.2">
      <c r="A275" s="79">
        <v>45</v>
      </c>
      <c r="B275" s="186" t="s">
        <v>440</v>
      </c>
      <c r="C275" s="305"/>
      <c r="D275" s="291"/>
      <c r="E275" s="293"/>
      <c r="F275" s="305"/>
      <c r="G275" s="303"/>
      <c r="H275" s="223"/>
      <c r="I275" s="123"/>
      <c r="J275" s="123"/>
      <c r="K275" s="123"/>
      <c r="L275" s="123"/>
      <c r="M275" s="123"/>
      <c r="N275" s="120"/>
    </row>
    <row r="276" spans="1:14" s="124" customFormat="1" ht="15" customHeight="1" x14ac:dyDescent="0.2">
      <c r="A276" s="79">
        <v>46</v>
      </c>
      <c r="B276" s="186" t="s">
        <v>437</v>
      </c>
      <c r="C276" s="305"/>
      <c r="D276" s="291"/>
      <c r="E276" s="293"/>
      <c r="F276" s="305"/>
      <c r="G276" s="303"/>
      <c r="H276" s="223"/>
      <c r="I276" s="123"/>
      <c r="J276" s="123"/>
      <c r="K276" s="123"/>
      <c r="L276" s="123"/>
      <c r="M276" s="123"/>
      <c r="N276" s="120"/>
    </row>
    <row r="277" spans="1:14" s="124" customFormat="1" ht="15" customHeight="1" x14ac:dyDescent="0.2">
      <c r="A277" s="79">
        <v>47</v>
      </c>
      <c r="B277" s="186" t="s">
        <v>439</v>
      </c>
      <c r="C277" s="305"/>
      <c r="D277" s="291"/>
      <c r="E277" s="293"/>
      <c r="F277" s="305"/>
      <c r="G277" s="303"/>
      <c r="H277" s="223"/>
      <c r="I277" s="123"/>
      <c r="J277" s="123"/>
      <c r="K277" s="123"/>
      <c r="L277" s="123"/>
      <c r="M277" s="123"/>
      <c r="N277" s="120"/>
    </row>
    <row r="278" spans="1:14" s="124" customFormat="1" ht="15" customHeight="1" x14ac:dyDescent="0.2">
      <c r="A278" s="79">
        <v>48</v>
      </c>
      <c r="B278" s="186" t="s">
        <v>438</v>
      </c>
      <c r="C278" s="305"/>
      <c r="D278" s="291"/>
      <c r="E278" s="293"/>
      <c r="F278" s="305"/>
      <c r="G278" s="303"/>
      <c r="H278" s="223"/>
      <c r="I278" s="123"/>
      <c r="J278" s="123"/>
      <c r="K278" s="123"/>
      <c r="L278" s="123"/>
      <c r="M278" s="123"/>
      <c r="N278" s="120"/>
    </row>
    <row r="279" spans="1:14" s="124" customFormat="1" ht="15" customHeight="1" x14ac:dyDescent="0.2">
      <c r="A279" s="79">
        <v>49</v>
      </c>
      <c r="B279" s="107" t="s">
        <v>289</v>
      </c>
      <c r="C279" s="305"/>
      <c r="D279" s="291"/>
      <c r="E279" s="293"/>
      <c r="F279" s="305"/>
      <c r="G279" s="303"/>
      <c r="H279" s="223"/>
      <c r="I279" s="123"/>
      <c r="J279" s="123"/>
      <c r="K279" s="123"/>
      <c r="L279" s="123"/>
      <c r="M279" s="123"/>
      <c r="N279" s="120"/>
    </row>
    <row r="280" spans="1:14" s="124" customFormat="1" ht="15" customHeight="1" x14ac:dyDescent="0.2">
      <c r="A280" s="79">
        <v>50</v>
      </c>
      <c r="B280" s="107" t="s">
        <v>290</v>
      </c>
      <c r="C280" s="305"/>
      <c r="D280" s="291"/>
      <c r="E280" s="293"/>
      <c r="F280" s="305"/>
      <c r="G280" s="303"/>
      <c r="H280" s="223"/>
      <c r="I280" s="123"/>
      <c r="J280" s="123"/>
      <c r="K280" s="123"/>
      <c r="L280" s="123"/>
      <c r="M280" s="123"/>
      <c r="N280" s="120"/>
    </row>
    <row r="281" spans="1:14" s="124" customFormat="1" ht="15" customHeight="1" x14ac:dyDescent="0.2">
      <c r="A281" s="79">
        <v>51</v>
      </c>
      <c r="B281" s="107" t="s">
        <v>441</v>
      </c>
      <c r="C281" s="305"/>
      <c r="D281" s="291"/>
      <c r="E281" s="293"/>
      <c r="F281" s="305"/>
      <c r="G281" s="303"/>
      <c r="H281" s="223"/>
      <c r="I281" s="123"/>
      <c r="J281" s="123"/>
      <c r="K281" s="123"/>
      <c r="L281" s="123"/>
      <c r="M281" s="123"/>
      <c r="N281" s="120"/>
    </row>
    <row r="282" spans="1:14" s="124" customFormat="1" ht="15" customHeight="1" x14ac:dyDescent="0.2">
      <c r="A282" s="79">
        <v>52</v>
      </c>
      <c r="B282" s="122" t="s">
        <v>445</v>
      </c>
      <c r="C282" s="305"/>
      <c r="D282" s="291"/>
      <c r="E282" s="293"/>
      <c r="F282" s="305"/>
      <c r="G282" s="303"/>
      <c r="H282" s="223"/>
      <c r="I282" s="123"/>
      <c r="J282" s="123"/>
      <c r="K282" s="123"/>
      <c r="L282" s="123"/>
      <c r="M282" s="123"/>
      <c r="N282" s="120"/>
    </row>
    <row r="283" spans="1:14" s="124" customFormat="1" ht="15" customHeight="1" x14ac:dyDescent="0.2">
      <c r="A283" s="79">
        <v>53</v>
      </c>
      <c r="B283" s="107" t="s">
        <v>442</v>
      </c>
      <c r="C283" s="305"/>
      <c r="D283" s="291"/>
      <c r="E283" s="293"/>
      <c r="F283" s="305"/>
      <c r="G283" s="303"/>
      <c r="H283" s="223"/>
      <c r="I283" s="123"/>
      <c r="J283" s="123"/>
      <c r="K283" s="123"/>
      <c r="L283" s="123"/>
      <c r="M283" s="123"/>
      <c r="N283" s="120"/>
    </row>
    <row r="284" spans="1:14" s="124" customFormat="1" ht="15" customHeight="1" x14ac:dyDescent="0.2">
      <c r="A284" s="79">
        <v>54</v>
      </c>
      <c r="B284" s="107" t="s">
        <v>443</v>
      </c>
      <c r="C284" s="305"/>
      <c r="D284" s="291"/>
      <c r="E284" s="293"/>
      <c r="F284" s="305"/>
      <c r="G284" s="303"/>
      <c r="H284" s="223"/>
      <c r="I284" s="123"/>
      <c r="J284" s="123"/>
      <c r="K284" s="123"/>
      <c r="L284" s="123"/>
      <c r="M284" s="123"/>
      <c r="N284" s="120"/>
    </row>
    <row r="285" spans="1:14" s="124" customFormat="1" ht="15" customHeight="1" x14ac:dyDescent="0.2">
      <c r="A285" s="79">
        <v>55</v>
      </c>
      <c r="B285" s="122" t="s">
        <v>444</v>
      </c>
      <c r="C285" s="305"/>
      <c r="D285" s="291"/>
      <c r="E285" s="293"/>
      <c r="F285" s="305"/>
      <c r="G285" s="303"/>
      <c r="H285" s="223"/>
      <c r="I285" s="123"/>
      <c r="J285" s="123"/>
      <c r="K285" s="123"/>
      <c r="L285" s="123"/>
      <c r="M285" s="123"/>
      <c r="N285" s="120"/>
    </row>
    <row r="286" spans="1:14" s="124" customFormat="1" ht="15" customHeight="1" x14ac:dyDescent="0.2">
      <c r="A286" s="79">
        <v>56</v>
      </c>
      <c r="B286" s="122" t="s">
        <v>446</v>
      </c>
      <c r="C286" s="305"/>
      <c r="D286" s="291"/>
      <c r="E286" s="293"/>
      <c r="F286" s="305"/>
      <c r="G286" s="303"/>
      <c r="H286" s="223"/>
      <c r="I286" s="123"/>
      <c r="J286" s="123"/>
      <c r="K286" s="123"/>
      <c r="L286" s="123"/>
      <c r="M286" s="123"/>
      <c r="N286" s="120"/>
    </row>
    <row r="287" spans="1:14" s="124" customFormat="1" ht="15" customHeight="1" x14ac:dyDescent="0.2">
      <c r="A287" s="79">
        <v>57</v>
      </c>
      <c r="B287" s="122" t="s">
        <v>448</v>
      </c>
      <c r="C287" s="305"/>
      <c r="D287" s="291"/>
      <c r="E287" s="293"/>
      <c r="F287" s="305"/>
      <c r="G287" s="303"/>
      <c r="H287" s="223"/>
      <c r="I287" s="123"/>
      <c r="J287" s="123"/>
      <c r="K287" s="123"/>
      <c r="L287" s="123"/>
      <c r="M287" s="123"/>
      <c r="N287" s="120"/>
    </row>
    <row r="288" spans="1:14" s="124" customFormat="1" ht="15" customHeight="1" x14ac:dyDescent="0.2">
      <c r="A288" s="79">
        <v>58</v>
      </c>
      <c r="B288" s="107" t="s">
        <v>447</v>
      </c>
      <c r="C288" s="305"/>
      <c r="D288" s="291"/>
      <c r="E288" s="293"/>
      <c r="F288" s="305"/>
      <c r="G288" s="303"/>
      <c r="H288" s="223"/>
      <c r="I288" s="123"/>
      <c r="J288" s="123"/>
      <c r="K288" s="123"/>
      <c r="L288" s="123"/>
      <c r="M288" s="123"/>
      <c r="N288" s="120"/>
    </row>
    <row r="289" spans="1:14" s="124" customFormat="1" ht="15" customHeight="1" x14ac:dyDescent="0.2">
      <c r="A289" s="79">
        <v>59</v>
      </c>
      <c r="B289" s="122" t="s">
        <v>449</v>
      </c>
      <c r="C289" s="305"/>
      <c r="D289" s="291"/>
      <c r="E289" s="293"/>
      <c r="F289" s="305"/>
      <c r="G289" s="303"/>
      <c r="H289" s="223"/>
      <c r="I289" s="123"/>
      <c r="J289" s="123"/>
      <c r="K289" s="123"/>
      <c r="L289" s="123"/>
      <c r="M289" s="123"/>
      <c r="N289" s="120"/>
    </row>
    <row r="290" spans="1:14" s="124" customFormat="1" ht="15" customHeight="1" x14ac:dyDescent="0.2">
      <c r="A290" s="79">
        <v>60</v>
      </c>
      <c r="B290" s="107" t="s">
        <v>450</v>
      </c>
      <c r="C290" s="305"/>
      <c r="D290" s="291"/>
      <c r="E290" s="293"/>
      <c r="F290" s="305"/>
      <c r="G290" s="303"/>
      <c r="H290" s="223"/>
      <c r="I290" s="123"/>
      <c r="J290" s="123"/>
      <c r="K290" s="123"/>
      <c r="L290" s="123"/>
      <c r="M290" s="123"/>
      <c r="N290" s="120"/>
    </row>
    <row r="291" spans="1:14" s="124" customFormat="1" ht="15" customHeight="1" x14ac:dyDescent="0.2">
      <c r="A291" s="79">
        <v>61</v>
      </c>
      <c r="B291" s="107" t="s">
        <v>451</v>
      </c>
      <c r="C291" s="305"/>
      <c r="D291" s="291"/>
      <c r="E291" s="293"/>
      <c r="F291" s="305"/>
      <c r="G291" s="303"/>
      <c r="H291" s="223"/>
      <c r="I291" s="123"/>
      <c r="J291" s="123"/>
      <c r="K291" s="123"/>
      <c r="L291" s="123"/>
      <c r="M291" s="123"/>
      <c r="N291" s="120"/>
    </row>
    <row r="292" spans="1:14" s="124" customFormat="1" ht="15" customHeight="1" x14ac:dyDescent="0.2">
      <c r="A292" s="79">
        <v>62</v>
      </c>
      <c r="B292" s="107" t="s">
        <v>452</v>
      </c>
      <c r="C292" s="305"/>
      <c r="D292" s="291"/>
      <c r="E292" s="293"/>
      <c r="F292" s="305"/>
      <c r="G292" s="303"/>
      <c r="H292" s="223"/>
      <c r="I292" s="123"/>
      <c r="J292" s="123"/>
      <c r="K292" s="123"/>
      <c r="L292" s="123"/>
      <c r="M292" s="123"/>
      <c r="N292" s="120"/>
    </row>
    <row r="293" spans="1:14" s="124" customFormat="1" ht="15" customHeight="1" x14ac:dyDescent="0.2">
      <c r="A293" s="79">
        <v>63</v>
      </c>
      <c r="B293" s="107" t="s">
        <v>453</v>
      </c>
      <c r="C293" s="305"/>
      <c r="D293" s="291"/>
      <c r="E293" s="293"/>
      <c r="F293" s="305"/>
      <c r="G293" s="303"/>
      <c r="H293" s="223"/>
      <c r="I293" s="123"/>
      <c r="J293" s="123"/>
      <c r="K293" s="123"/>
      <c r="L293" s="123"/>
      <c r="M293" s="123"/>
      <c r="N293" s="120"/>
    </row>
    <row r="294" spans="1:14" s="124" customFormat="1" ht="15" customHeight="1" x14ac:dyDescent="0.2">
      <c r="A294" s="79">
        <v>64</v>
      </c>
      <c r="B294" s="122" t="s">
        <v>454</v>
      </c>
      <c r="C294" s="295"/>
      <c r="D294" s="292"/>
      <c r="E294" s="284"/>
      <c r="F294" s="295"/>
      <c r="G294" s="282"/>
      <c r="H294" s="224"/>
      <c r="I294" s="123"/>
      <c r="J294" s="123"/>
      <c r="K294" s="123"/>
      <c r="L294" s="123"/>
      <c r="M294" s="123"/>
      <c r="N294" s="120"/>
    </row>
    <row r="295" spans="1:14" s="124" customFormat="1" ht="15" customHeight="1" x14ac:dyDescent="0.2">
      <c r="A295" s="79"/>
      <c r="B295" s="40" t="s">
        <v>199</v>
      </c>
      <c r="C295" s="294" t="s">
        <v>390</v>
      </c>
      <c r="D295" s="290">
        <v>42839</v>
      </c>
      <c r="E295" s="283" t="s">
        <v>105</v>
      </c>
      <c r="F295" s="211"/>
      <c r="G295" s="281" t="s">
        <v>304</v>
      </c>
      <c r="H295" s="222">
        <v>0.41</v>
      </c>
      <c r="I295" s="123"/>
      <c r="J295" s="123"/>
      <c r="K295" s="123"/>
      <c r="L295" s="123"/>
      <c r="M295" s="123"/>
      <c r="N295" s="120"/>
    </row>
    <row r="296" spans="1:14" s="124" customFormat="1" ht="15" customHeight="1" x14ac:dyDescent="0.2">
      <c r="A296" s="79">
        <v>65</v>
      </c>
      <c r="B296" s="126" t="s">
        <v>205</v>
      </c>
      <c r="C296" s="305"/>
      <c r="D296" s="291"/>
      <c r="E296" s="293"/>
      <c r="F296" s="212"/>
      <c r="G296" s="303"/>
      <c r="H296" s="223"/>
      <c r="I296" s="123"/>
      <c r="J296" s="123"/>
      <c r="K296" s="123"/>
      <c r="L296" s="123"/>
      <c r="M296" s="123"/>
      <c r="N296" s="120"/>
    </row>
    <row r="297" spans="1:14" s="124" customFormat="1" ht="15" customHeight="1" x14ac:dyDescent="0.2">
      <c r="A297" s="79">
        <v>66</v>
      </c>
      <c r="B297" s="13" t="s">
        <v>200</v>
      </c>
      <c r="C297" s="305"/>
      <c r="D297" s="291"/>
      <c r="E297" s="293"/>
      <c r="F297" s="212"/>
      <c r="G297" s="303"/>
      <c r="H297" s="223"/>
      <c r="I297" s="123"/>
      <c r="J297" s="123"/>
      <c r="K297" s="123"/>
      <c r="L297" s="123"/>
      <c r="M297" s="123"/>
      <c r="N297" s="120"/>
    </row>
    <row r="298" spans="1:14" s="124" customFormat="1" ht="15" customHeight="1" x14ac:dyDescent="0.2">
      <c r="A298" s="79">
        <v>67</v>
      </c>
      <c r="B298" s="13" t="s">
        <v>262</v>
      </c>
      <c r="C298" s="305"/>
      <c r="D298" s="291"/>
      <c r="E298" s="293"/>
      <c r="F298" s="212"/>
      <c r="G298" s="303"/>
      <c r="H298" s="223"/>
      <c r="I298" s="123"/>
      <c r="J298" s="123"/>
      <c r="K298" s="123"/>
      <c r="L298" s="123"/>
      <c r="M298" s="123"/>
      <c r="N298" s="120"/>
    </row>
    <row r="299" spans="1:14" s="124" customFormat="1" ht="15" customHeight="1" x14ac:dyDescent="0.2">
      <c r="A299" s="79">
        <v>68</v>
      </c>
      <c r="B299" s="126" t="s">
        <v>261</v>
      </c>
      <c r="C299" s="305"/>
      <c r="D299" s="291"/>
      <c r="E299" s="293"/>
      <c r="F299" s="212"/>
      <c r="G299" s="303"/>
      <c r="H299" s="223"/>
      <c r="I299" s="123"/>
      <c r="J299" s="123"/>
      <c r="K299" s="123"/>
      <c r="L299" s="123"/>
      <c r="M299" s="123"/>
      <c r="N299" s="120"/>
    </row>
    <row r="300" spans="1:14" s="124" customFormat="1" ht="15" customHeight="1" x14ac:dyDescent="0.2">
      <c r="A300" s="79">
        <v>69</v>
      </c>
      <c r="B300" s="126" t="s">
        <v>266</v>
      </c>
      <c r="C300" s="305"/>
      <c r="D300" s="291"/>
      <c r="E300" s="293"/>
      <c r="F300" s="212"/>
      <c r="G300" s="303"/>
      <c r="H300" s="223"/>
      <c r="I300" s="123"/>
      <c r="J300" s="123"/>
      <c r="K300" s="123"/>
      <c r="L300" s="123"/>
      <c r="M300" s="123"/>
      <c r="N300" s="120"/>
    </row>
    <row r="301" spans="1:14" s="124" customFormat="1" ht="15" customHeight="1" x14ac:dyDescent="0.2">
      <c r="A301" s="79">
        <v>70</v>
      </c>
      <c r="B301" s="126" t="s">
        <v>265</v>
      </c>
      <c r="C301" s="305"/>
      <c r="D301" s="291"/>
      <c r="E301" s="293"/>
      <c r="F301" s="212"/>
      <c r="G301" s="303"/>
      <c r="H301" s="223"/>
      <c r="I301" s="123"/>
      <c r="J301" s="123"/>
      <c r="K301" s="123"/>
      <c r="L301" s="123"/>
      <c r="M301" s="123"/>
      <c r="N301" s="120"/>
    </row>
    <row r="302" spans="1:14" s="124" customFormat="1" ht="15" customHeight="1" x14ac:dyDescent="0.2">
      <c r="A302" s="79">
        <v>71</v>
      </c>
      <c r="B302" s="126" t="s">
        <v>207</v>
      </c>
      <c r="C302" s="305"/>
      <c r="D302" s="291"/>
      <c r="E302" s="293"/>
      <c r="F302" s="212"/>
      <c r="G302" s="303"/>
      <c r="H302" s="223"/>
      <c r="I302" s="123"/>
      <c r="J302" s="123"/>
      <c r="K302" s="123"/>
      <c r="L302" s="123"/>
      <c r="M302" s="123"/>
      <c r="N302" s="120"/>
    </row>
    <row r="303" spans="1:14" s="124" customFormat="1" ht="15" customHeight="1" x14ac:dyDescent="0.2">
      <c r="A303" s="79">
        <v>72</v>
      </c>
      <c r="B303" s="126" t="s">
        <v>217</v>
      </c>
      <c r="C303" s="305"/>
      <c r="D303" s="291"/>
      <c r="E303" s="293"/>
      <c r="F303" s="212"/>
      <c r="G303" s="303"/>
      <c r="H303" s="223"/>
      <c r="I303" s="123"/>
      <c r="J303" s="123"/>
      <c r="K303" s="123"/>
      <c r="L303" s="123"/>
      <c r="M303" s="123"/>
      <c r="N303" s="120"/>
    </row>
    <row r="304" spans="1:14" s="124" customFormat="1" ht="15" customHeight="1" x14ac:dyDescent="0.2">
      <c r="A304" s="79">
        <v>73</v>
      </c>
      <c r="B304" s="126" t="s">
        <v>204</v>
      </c>
      <c r="C304" s="305"/>
      <c r="D304" s="291"/>
      <c r="E304" s="293"/>
      <c r="F304" s="212"/>
      <c r="G304" s="303"/>
      <c r="H304" s="223"/>
      <c r="I304" s="123"/>
      <c r="J304" s="123"/>
      <c r="K304" s="123"/>
      <c r="L304" s="123"/>
      <c r="M304" s="123"/>
      <c r="N304" s="120"/>
    </row>
    <row r="305" spans="1:14" s="124" customFormat="1" ht="15" customHeight="1" x14ac:dyDescent="0.2">
      <c r="A305" s="79">
        <v>74</v>
      </c>
      <c r="B305" s="126" t="s">
        <v>214</v>
      </c>
      <c r="C305" s="305"/>
      <c r="D305" s="291"/>
      <c r="E305" s="293"/>
      <c r="F305" s="212"/>
      <c r="G305" s="303"/>
      <c r="H305" s="223"/>
      <c r="I305" s="123"/>
      <c r="J305" s="123"/>
      <c r="K305" s="123"/>
      <c r="L305" s="123"/>
      <c r="M305" s="123"/>
      <c r="N305" s="120"/>
    </row>
    <row r="306" spans="1:14" s="66" customFormat="1" ht="15" customHeight="1" x14ac:dyDescent="0.2">
      <c r="A306" s="79">
        <v>75</v>
      </c>
      <c r="B306" s="126" t="s">
        <v>213</v>
      </c>
      <c r="C306" s="305"/>
      <c r="D306" s="291"/>
      <c r="E306" s="293"/>
      <c r="F306" s="212"/>
      <c r="G306" s="303"/>
      <c r="H306" s="223"/>
      <c r="I306" s="60"/>
      <c r="J306" s="60"/>
      <c r="K306" s="60"/>
      <c r="L306" s="60"/>
      <c r="M306" s="60"/>
      <c r="N306" s="121"/>
    </row>
    <row r="307" spans="1:14" s="66" customFormat="1" ht="15" customHeight="1" x14ac:dyDescent="0.2">
      <c r="A307" s="79">
        <v>76</v>
      </c>
      <c r="B307" s="13" t="s">
        <v>201</v>
      </c>
      <c r="C307" s="305"/>
      <c r="D307" s="291"/>
      <c r="E307" s="293"/>
      <c r="F307" s="212"/>
      <c r="G307" s="303"/>
      <c r="H307" s="223"/>
      <c r="I307" s="60"/>
      <c r="J307" s="60"/>
      <c r="K307" s="60"/>
      <c r="L307" s="60"/>
      <c r="M307" s="60"/>
      <c r="N307" s="121"/>
    </row>
    <row r="308" spans="1:14" s="66" customFormat="1" ht="15" customHeight="1" x14ac:dyDescent="0.2">
      <c r="A308" s="79">
        <v>77</v>
      </c>
      <c r="B308" s="126" t="s">
        <v>211</v>
      </c>
      <c r="C308" s="305"/>
      <c r="D308" s="291"/>
      <c r="E308" s="293"/>
      <c r="F308" s="212"/>
      <c r="G308" s="303"/>
      <c r="H308" s="223"/>
      <c r="I308" s="60"/>
      <c r="J308" s="60"/>
      <c r="K308" s="60"/>
      <c r="L308" s="60"/>
      <c r="M308" s="60"/>
      <c r="N308" s="121"/>
    </row>
    <row r="309" spans="1:14" s="66" customFormat="1" ht="15" customHeight="1" x14ac:dyDescent="0.2">
      <c r="A309" s="79">
        <v>78</v>
      </c>
      <c r="B309" s="126" t="s">
        <v>206</v>
      </c>
      <c r="C309" s="305"/>
      <c r="D309" s="291"/>
      <c r="E309" s="293"/>
      <c r="F309" s="212"/>
      <c r="G309" s="303"/>
      <c r="H309" s="223"/>
      <c r="I309" s="60"/>
      <c r="J309" s="60"/>
      <c r="K309" s="60"/>
      <c r="L309" s="60"/>
      <c r="M309" s="60"/>
      <c r="N309" s="121"/>
    </row>
    <row r="310" spans="1:14" s="66" customFormat="1" ht="15" customHeight="1" x14ac:dyDescent="0.2">
      <c r="A310" s="79">
        <v>79</v>
      </c>
      <c r="B310" s="126" t="s">
        <v>210</v>
      </c>
      <c r="C310" s="305"/>
      <c r="D310" s="291"/>
      <c r="E310" s="293"/>
      <c r="F310" s="212"/>
      <c r="G310" s="303"/>
      <c r="H310" s="223"/>
      <c r="I310" s="60"/>
      <c r="J310" s="60"/>
      <c r="K310" s="60"/>
      <c r="L310" s="60"/>
      <c r="M310" s="60"/>
      <c r="N310" s="121"/>
    </row>
    <row r="311" spans="1:14" s="66" customFormat="1" ht="15" customHeight="1" x14ac:dyDescent="0.2">
      <c r="A311" s="79">
        <v>80</v>
      </c>
      <c r="B311" s="126" t="s">
        <v>203</v>
      </c>
      <c r="C311" s="305"/>
      <c r="D311" s="291"/>
      <c r="E311" s="293"/>
      <c r="F311" s="212"/>
      <c r="G311" s="303"/>
      <c r="H311" s="223"/>
      <c r="I311" s="60"/>
      <c r="J311" s="60"/>
      <c r="K311" s="60"/>
      <c r="L311" s="60"/>
      <c r="M311" s="60"/>
      <c r="N311" s="121"/>
    </row>
    <row r="312" spans="1:14" s="66" customFormat="1" ht="15" customHeight="1" x14ac:dyDescent="0.2">
      <c r="A312" s="79">
        <v>81</v>
      </c>
      <c r="B312" s="126" t="s">
        <v>215</v>
      </c>
      <c r="C312" s="305"/>
      <c r="D312" s="291"/>
      <c r="E312" s="293"/>
      <c r="F312" s="212"/>
      <c r="G312" s="303"/>
      <c r="H312" s="223"/>
      <c r="I312" s="60"/>
      <c r="J312" s="60"/>
      <c r="K312" s="60"/>
      <c r="L312" s="60"/>
      <c r="M312" s="60"/>
      <c r="N312" s="121"/>
    </row>
    <row r="313" spans="1:14" s="66" customFormat="1" ht="15" customHeight="1" x14ac:dyDescent="0.2">
      <c r="A313" s="79">
        <v>82</v>
      </c>
      <c r="B313" s="126" t="s">
        <v>209</v>
      </c>
      <c r="C313" s="305"/>
      <c r="D313" s="291"/>
      <c r="E313" s="293"/>
      <c r="F313" s="212"/>
      <c r="G313" s="303"/>
      <c r="H313" s="223"/>
      <c r="I313" s="60"/>
      <c r="J313" s="60"/>
      <c r="K313" s="60"/>
      <c r="L313" s="60"/>
      <c r="M313" s="60"/>
      <c r="N313" s="121"/>
    </row>
    <row r="314" spans="1:14" s="66" customFormat="1" ht="15" customHeight="1" x14ac:dyDescent="0.2">
      <c r="A314" s="79">
        <v>83</v>
      </c>
      <c r="B314" s="126" t="s">
        <v>216</v>
      </c>
      <c r="C314" s="305"/>
      <c r="D314" s="291"/>
      <c r="E314" s="293"/>
      <c r="F314" s="212"/>
      <c r="G314" s="303"/>
      <c r="H314" s="223"/>
      <c r="I314" s="60"/>
      <c r="J314" s="60"/>
      <c r="K314" s="60"/>
      <c r="L314" s="60"/>
      <c r="M314" s="60"/>
      <c r="N314" s="121"/>
    </row>
    <row r="315" spans="1:14" s="66" customFormat="1" ht="15.75" customHeight="1" x14ac:dyDescent="0.2">
      <c r="A315" s="79">
        <v>84</v>
      </c>
      <c r="B315" s="126" t="s">
        <v>264</v>
      </c>
      <c r="C315" s="305"/>
      <c r="D315" s="291"/>
      <c r="E315" s="293"/>
      <c r="F315" s="212"/>
      <c r="G315" s="303"/>
      <c r="H315" s="223"/>
      <c r="I315" s="60"/>
      <c r="J315" s="60"/>
      <c r="K315" s="60"/>
      <c r="L315" s="60"/>
      <c r="M315" s="60"/>
      <c r="N315" s="121"/>
    </row>
    <row r="316" spans="1:14" s="66" customFormat="1" ht="15.75" customHeight="1" x14ac:dyDescent="0.2">
      <c r="A316" s="79">
        <v>85</v>
      </c>
      <c r="B316" s="126" t="s">
        <v>263</v>
      </c>
      <c r="C316" s="295"/>
      <c r="D316" s="292"/>
      <c r="E316" s="284"/>
      <c r="F316" s="213"/>
      <c r="G316" s="282"/>
      <c r="H316" s="224"/>
      <c r="I316" s="60"/>
      <c r="J316" s="60"/>
      <c r="K316" s="60"/>
      <c r="L316" s="60"/>
      <c r="M316" s="60"/>
      <c r="N316" s="121"/>
    </row>
    <row r="317" spans="1:14" s="66" customFormat="1" ht="15" customHeight="1" x14ac:dyDescent="0.2">
      <c r="A317" s="79">
        <v>86</v>
      </c>
      <c r="B317" s="126" t="s">
        <v>212</v>
      </c>
      <c r="C317" s="212"/>
      <c r="D317" s="214"/>
      <c r="E317" s="216"/>
      <c r="F317" s="212"/>
      <c r="G317" s="217"/>
      <c r="H317" s="218"/>
      <c r="I317" s="60"/>
      <c r="J317" s="60"/>
      <c r="K317" s="60"/>
      <c r="L317" s="60"/>
      <c r="M317" s="60"/>
      <c r="N317" s="121"/>
    </row>
    <row r="318" spans="1:14" s="66" customFormat="1" ht="15" customHeight="1" x14ac:dyDescent="0.2">
      <c r="A318" s="79">
        <v>87</v>
      </c>
      <c r="B318" s="126" t="s">
        <v>208</v>
      </c>
      <c r="C318" s="212"/>
      <c r="D318" s="214"/>
      <c r="E318" s="216"/>
      <c r="F318" s="212"/>
      <c r="G318" s="217"/>
      <c r="H318" s="218"/>
      <c r="I318" s="60"/>
      <c r="J318" s="60"/>
      <c r="K318" s="60"/>
      <c r="L318" s="60"/>
      <c r="M318" s="60"/>
      <c r="N318" s="121"/>
    </row>
    <row r="319" spans="1:14" s="66" customFormat="1" ht="15" customHeight="1" x14ac:dyDescent="0.2">
      <c r="A319" s="79">
        <v>88</v>
      </c>
      <c r="B319" s="126" t="s">
        <v>202</v>
      </c>
      <c r="C319" s="213"/>
      <c r="D319" s="215"/>
      <c r="E319" s="181"/>
      <c r="F319" s="213"/>
      <c r="G319" s="182"/>
      <c r="H319" s="219"/>
      <c r="I319" s="60"/>
      <c r="J319" s="60"/>
      <c r="K319" s="60"/>
      <c r="L319" s="60"/>
      <c r="M319" s="60"/>
      <c r="N319" s="121"/>
    </row>
    <row r="320" spans="1:14" s="66" customFormat="1" ht="15" customHeight="1" x14ac:dyDescent="0.2">
      <c r="A320" s="79"/>
      <c r="B320" s="128" t="s">
        <v>59</v>
      </c>
      <c r="C320" s="294" t="s">
        <v>391</v>
      </c>
      <c r="D320" s="290">
        <v>42839</v>
      </c>
      <c r="E320" s="283" t="s">
        <v>105</v>
      </c>
      <c r="F320" s="294"/>
      <c r="G320" s="281" t="s">
        <v>305</v>
      </c>
      <c r="H320" s="222">
        <v>0.42</v>
      </c>
      <c r="I320" s="60"/>
      <c r="J320" s="60"/>
      <c r="K320" s="60"/>
      <c r="L320" s="60"/>
      <c r="M320" s="60"/>
      <c r="N320" s="121"/>
    </row>
    <row r="321" spans="1:14" s="66" customFormat="1" ht="15" customHeight="1" x14ac:dyDescent="0.2">
      <c r="A321" s="79">
        <v>89</v>
      </c>
      <c r="B321" s="127" t="s">
        <v>222</v>
      </c>
      <c r="C321" s="305"/>
      <c r="D321" s="291"/>
      <c r="E321" s="293"/>
      <c r="F321" s="305"/>
      <c r="G321" s="303"/>
      <c r="H321" s="223"/>
      <c r="I321" s="60"/>
      <c r="J321" s="60"/>
      <c r="K321" s="60"/>
      <c r="L321" s="60"/>
      <c r="M321" s="60"/>
      <c r="N321" s="121"/>
    </row>
    <row r="322" spans="1:14" s="66" customFormat="1" ht="15" customHeight="1" x14ac:dyDescent="0.2">
      <c r="A322" s="79">
        <v>90</v>
      </c>
      <c r="B322" s="127" t="s">
        <v>298</v>
      </c>
      <c r="C322" s="305"/>
      <c r="D322" s="291"/>
      <c r="E322" s="293"/>
      <c r="F322" s="305"/>
      <c r="G322" s="303"/>
      <c r="H322" s="223"/>
      <c r="I322" s="60"/>
      <c r="J322" s="60"/>
      <c r="K322" s="60"/>
      <c r="L322" s="60"/>
      <c r="M322" s="60"/>
      <c r="N322" s="121"/>
    </row>
    <row r="323" spans="1:14" s="66" customFormat="1" ht="15" customHeight="1" x14ac:dyDescent="0.2">
      <c r="A323" s="79">
        <v>91</v>
      </c>
      <c r="B323" s="127" t="s">
        <v>372</v>
      </c>
      <c r="C323" s="305"/>
      <c r="D323" s="291"/>
      <c r="E323" s="293"/>
      <c r="F323" s="305"/>
      <c r="G323" s="303"/>
      <c r="H323" s="223"/>
      <c r="I323" s="60"/>
      <c r="J323" s="60"/>
      <c r="K323" s="60"/>
      <c r="L323" s="60"/>
      <c r="M323" s="60"/>
      <c r="N323" s="121"/>
    </row>
    <row r="324" spans="1:14" s="66" customFormat="1" ht="15" customHeight="1" x14ac:dyDescent="0.2">
      <c r="A324" s="79">
        <v>92</v>
      </c>
      <c r="B324" s="127" t="s">
        <v>218</v>
      </c>
      <c r="C324" s="305"/>
      <c r="D324" s="291"/>
      <c r="E324" s="293"/>
      <c r="F324" s="305"/>
      <c r="G324" s="303"/>
      <c r="H324" s="223"/>
      <c r="I324" s="60"/>
      <c r="J324" s="60"/>
      <c r="K324" s="60"/>
      <c r="L324" s="60"/>
      <c r="M324" s="60"/>
      <c r="N324" s="121"/>
    </row>
    <row r="325" spans="1:14" s="66" customFormat="1" ht="15" customHeight="1" x14ac:dyDescent="0.2">
      <c r="A325" s="79">
        <v>93</v>
      </c>
      <c r="B325" s="127" t="s">
        <v>219</v>
      </c>
      <c r="C325" s="305"/>
      <c r="D325" s="291"/>
      <c r="E325" s="293"/>
      <c r="F325" s="305"/>
      <c r="G325" s="303"/>
      <c r="H325" s="223"/>
      <c r="I325" s="60"/>
      <c r="J325" s="60"/>
      <c r="K325" s="60"/>
      <c r="L325" s="60"/>
      <c r="M325" s="60"/>
      <c r="N325" s="121"/>
    </row>
    <row r="326" spans="1:14" s="66" customFormat="1" ht="15" customHeight="1" x14ac:dyDescent="0.2">
      <c r="A326" s="79">
        <v>94</v>
      </c>
      <c r="B326" s="127" t="s">
        <v>378</v>
      </c>
      <c r="C326" s="305"/>
      <c r="D326" s="291"/>
      <c r="E326" s="293"/>
      <c r="F326" s="305"/>
      <c r="G326" s="303"/>
      <c r="H326" s="223"/>
      <c r="I326" s="60"/>
      <c r="J326" s="60"/>
      <c r="K326" s="60"/>
      <c r="L326" s="60"/>
      <c r="M326" s="60"/>
      <c r="N326" s="121"/>
    </row>
    <row r="327" spans="1:14" s="66" customFormat="1" ht="15" customHeight="1" x14ac:dyDescent="0.2">
      <c r="A327" s="79">
        <v>95</v>
      </c>
      <c r="B327" s="127" t="s">
        <v>377</v>
      </c>
      <c r="C327" s="305"/>
      <c r="D327" s="291"/>
      <c r="E327" s="293"/>
      <c r="F327" s="305"/>
      <c r="G327" s="303"/>
      <c r="H327" s="223"/>
      <c r="I327" s="60"/>
      <c r="J327" s="60"/>
      <c r="K327" s="60"/>
      <c r="L327" s="60"/>
      <c r="M327" s="60"/>
      <c r="N327" s="121"/>
    </row>
    <row r="328" spans="1:14" s="66" customFormat="1" ht="15" customHeight="1" x14ac:dyDescent="0.2">
      <c r="A328" s="79">
        <v>96</v>
      </c>
      <c r="B328" s="127" t="s">
        <v>379</v>
      </c>
      <c r="C328" s="305"/>
      <c r="D328" s="291"/>
      <c r="E328" s="293"/>
      <c r="F328" s="305"/>
      <c r="G328" s="303"/>
      <c r="H328" s="223"/>
      <c r="I328" s="60"/>
      <c r="J328" s="60"/>
      <c r="K328" s="60"/>
      <c r="L328" s="60"/>
      <c r="M328" s="60"/>
      <c r="N328" s="121"/>
    </row>
    <row r="329" spans="1:14" s="66" customFormat="1" ht="15" customHeight="1" x14ac:dyDescent="0.2">
      <c r="A329" s="79">
        <v>97</v>
      </c>
      <c r="B329" s="127" t="s">
        <v>223</v>
      </c>
      <c r="C329" s="305"/>
      <c r="D329" s="291"/>
      <c r="E329" s="293"/>
      <c r="F329" s="305"/>
      <c r="G329" s="303"/>
      <c r="H329" s="223"/>
      <c r="I329" s="60"/>
      <c r="J329" s="60"/>
      <c r="K329" s="60"/>
      <c r="L329" s="60"/>
      <c r="M329" s="60"/>
      <c r="N329" s="121"/>
    </row>
    <row r="330" spans="1:14" s="66" customFormat="1" ht="15" customHeight="1" x14ac:dyDescent="0.2">
      <c r="A330" s="79">
        <v>98</v>
      </c>
      <c r="B330" s="127" t="s">
        <v>381</v>
      </c>
      <c r="C330" s="305"/>
      <c r="D330" s="291"/>
      <c r="E330" s="293"/>
      <c r="F330" s="305"/>
      <c r="G330" s="303"/>
      <c r="H330" s="223"/>
      <c r="I330" s="60"/>
      <c r="J330" s="60"/>
      <c r="K330" s="60"/>
      <c r="L330" s="60"/>
      <c r="M330" s="60"/>
      <c r="N330" s="121"/>
    </row>
    <row r="331" spans="1:14" s="66" customFormat="1" ht="15" customHeight="1" x14ac:dyDescent="0.2">
      <c r="A331" s="79">
        <v>99</v>
      </c>
      <c r="B331" s="127" t="s">
        <v>220</v>
      </c>
      <c r="C331" s="305"/>
      <c r="D331" s="291"/>
      <c r="E331" s="293"/>
      <c r="F331" s="305"/>
      <c r="G331" s="303"/>
      <c r="H331" s="223"/>
      <c r="I331" s="60"/>
      <c r="J331" s="60"/>
      <c r="K331" s="60"/>
      <c r="L331" s="60"/>
      <c r="M331" s="60"/>
      <c r="N331" s="121"/>
    </row>
    <row r="332" spans="1:14" s="66" customFormat="1" ht="15" customHeight="1" x14ac:dyDescent="0.2">
      <c r="A332" s="79">
        <v>100</v>
      </c>
      <c r="B332" s="127" t="s">
        <v>276</v>
      </c>
      <c r="C332" s="305"/>
      <c r="D332" s="291"/>
      <c r="E332" s="293"/>
      <c r="F332" s="305"/>
      <c r="G332" s="303"/>
      <c r="H332" s="223"/>
      <c r="I332" s="60"/>
      <c r="J332" s="60"/>
      <c r="K332" s="60"/>
      <c r="L332" s="60"/>
      <c r="M332" s="60"/>
      <c r="N332" s="121"/>
    </row>
    <row r="333" spans="1:14" s="66" customFormat="1" ht="15" customHeight="1" x14ac:dyDescent="0.2">
      <c r="A333" s="79">
        <v>101</v>
      </c>
      <c r="B333" s="127" t="s">
        <v>224</v>
      </c>
      <c r="C333" s="305"/>
      <c r="D333" s="291"/>
      <c r="E333" s="293"/>
      <c r="F333" s="305"/>
      <c r="G333" s="303"/>
      <c r="H333" s="223"/>
      <c r="I333" s="60"/>
      <c r="J333" s="60"/>
      <c r="K333" s="60"/>
      <c r="L333" s="60"/>
      <c r="M333" s="60"/>
      <c r="N333" s="121"/>
    </row>
    <row r="334" spans="1:14" s="66" customFormat="1" ht="15" customHeight="1" x14ac:dyDescent="0.2">
      <c r="A334" s="79">
        <v>102</v>
      </c>
      <c r="B334" s="127" t="s">
        <v>225</v>
      </c>
      <c r="C334" s="305"/>
      <c r="D334" s="291"/>
      <c r="E334" s="293"/>
      <c r="F334" s="305"/>
      <c r="G334" s="303"/>
      <c r="H334" s="223"/>
      <c r="I334" s="60"/>
      <c r="J334" s="60"/>
      <c r="K334" s="60"/>
      <c r="L334" s="60"/>
      <c r="M334" s="60"/>
      <c r="N334" s="121"/>
    </row>
    <row r="335" spans="1:14" s="66" customFormat="1" ht="15" customHeight="1" x14ac:dyDescent="0.2">
      <c r="A335" s="79">
        <v>103</v>
      </c>
      <c r="B335" s="127" t="s">
        <v>380</v>
      </c>
      <c r="C335" s="305"/>
      <c r="D335" s="291"/>
      <c r="E335" s="293"/>
      <c r="F335" s="305"/>
      <c r="G335" s="303"/>
      <c r="H335" s="223"/>
      <c r="I335" s="60"/>
      <c r="J335" s="60"/>
      <c r="K335" s="60"/>
      <c r="L335" s="60"/>
      <c r="M335" s="60"/>
      <c r="N335" s="121"/>
    </row>
    <row r="336" spans="1:14" s="66" customFormat="1" ht="15" customHeight="1" x14ac:dyDescent="0.2">
      <c r="A336" s="79">
        <v>104</v>
      </c>
      <c r="B336" s="127" t="s">
        <v>226</v>
      </c>
      <c r="C336" s="305"/>
      <c r="D336" s="291"/>
      <c r="E336" s="293"/>
      <c r="F336" s="305"/>
      <c r="G336" s="303"/>
      <c r="H336" s="223"/>
      <c r="I336" s="60"/>
      <c r="J336" s="60"/>
      <c r="K336" s="60"/>
      <c r="L336" s="60"/>
      <c r="M336" s="60"/>
      <c r="N336" s="121"/>
    </row>
    <row r="337" spans="1:14" s="66" customFormat="1" ht="15" customHeight="1" x14ac:dyDescent="0.2">
      <c r="A337" s="79">
        <v>105</v>
      </c>
      <c r="B337" s="127" t="s">
        <v>227</v>
      </c>
      <c r="C337" s="305"/>
      <c r="D337" s="291"/>
      <c r="E337" s="293"/>
      <c r="F337" s="305"/>
      <c r="G337" s="303"/>
      <c r="H337" s="223"/>
      <c r="I337" s="60"/>
      <c r="J337" s="60"/>
      <c r="K337" s="60"/>
      <c r="L337" s="60"/>
      <c r="M337" s="60"/>
      <c r="N337" s="121"/>
    </row>
    <row r="338" spans="1:14" s="66" customFormat="1" ht="15" customHeight="1" x14ac:dyDescent="0.2">
      <c r="A338" s="79">
        <v>106</v>
      </c>
      <c r="B338" s="127" t="s">
        <v>273</v>
      </c>
      <c r="C338" s="305"/>
      <c r="D338" s="291"/>
      <c r="E338" s="293"/>
      <c r="F338" s="305"/>
      <c r="G338" s="303"/>
      <c r="H338" s="223"/>
      <c r="I338" s="60"/>
      <c r="J338" s="60"/>
      <c r="K338" s="60"/>
      <c r="L338" s="60"/>
      <c r="M338" s="60"/>
      <c r="N338" s="121"/>
    </row>
    <row r="339" spans="1:14" s="66" customFormat="1" ht="15" customHeight="1" x14ac:dyDescent="0.2">
      <c r="A339" s="79">
        <v>107</v>
      </c>
      <c r="B339" s="127" t="s">
        <v>272</v>
      </c>
      <c r="C339" s="305"/>
      <c r="D339" s="291"/>
      <c r="E339" s="293"/>
      <c r="F339" s="305"/>
      <c r="G339" s="303"/>
      <c r="H339" s="223"/>
      <c r="I339" s="60"/>
      <c r="J339" s="60"/>
      <c r="K339" s="60"/>
      <c r="L339" s="60"/>
      <c r="M339" s="60"/>
      <c r="N339" s="121"/>
    </row>
    <row r="340" spans="1:14" s="66" customFormat="1" ht="15" customHeight="1" x14ac:dyDescent="0.2">
      <c r="A340" s="79">
        <v>108</v>
      </c>
      <c r="B340" s="127" t="s">
        <v>221</v>
      </c>
      <c r="C340" s="305"/>
      <c r="D340" s="291"/>
      <c r="E340" s="293"/>
      <c r="F340" s="305"/>
      <c r="G340" s="303"/>
      <c r="H340" s="223"/>
      <c r="I340" s="60"/>
      <c r="J340" s="60"/>
      <c r="K340" s="60"/>
      <c r="L340" s="60"/>
      <c r="M340" s="60"/>
      <c r="N340" s="121"/>
    </row>
    <row r="341" spans="1:14" s="66" customFormat="1" ht="15" customHeight="1" x14ac:dyDescent="0.2">
      <c r="A341" s="79">
        <v>109</v>
      </c>
      <c r="B341" s="127" t="s">
        <v>267</v>
      </c>
      <c r="C341" s="305"/>
      <c r="D341" s="291"/>
      <c r="E341" s="293"/>
      <c r="F341" s="305"/>
      <c r="G341" s="303"/>
      <c r="H341" s="223"/>
      <c r="I341" s="60"/>
      <c r="J341" s="60"/>
      <c r="K341" s="60"/>
      <c r="L341" s="60"/>
      <c r="M341" s="60"/>
      <c r="N341" s="121"/>
    </row>
    <row r="342" spans="1:14" s="66" customFormat="1" ht="15" customHeight="1" x14ac:dyDescent="0.2">
      <c r="A342" s="79">
        <v>110</v>
      </c>
      <c r="B342" s="127" t="s">
        <v>268</v>
      </c>
      <c r="C342" s="305"/>
      <c r="D342" s="291"/>
      <c r="E342" s="293"/>
      <c r="F342" s="305"/>
      <c r="G342" s="303"/>
      <c r="H342" s="223"/>
      <c r="I342" s="60"/>
      <c r="J342" s="60"/>
      <c r="K342" s="60"/>
      <c r="L342" s="60"/>
      <c r="M342" s="60"/>
      <c r="N342" s="121"/>
    </row>
    <row r="343" spans="1:14" s="66" customFormat="1" ht="15" customHeight="1" x14ac:dyDescent="0.2">
      <c r="A343" s="79">
        <v>111</v>
      </c>
      <c r="B343" s="127" t="s">
        <v>269</v>
      </c>
      <c r="C343" s="305"/>
      <c r="D343" s="291"/>
      <c r="E343" s="293"/>
      <c r="F343" s="305"/>
      <c r="G343" s="303"/>
      <c r="H343" s="223"/>
      <c r="I343" s="60"/>
      <c r="J343" s="60"/>
      <c r="K343" s="60"/>
      <c r="L343" s="60"/>
      <c r="M343" s="60"/>
      <c r="N343" s="121"/>
    </row>
    <row r="344" spans="1:14" s="66" customFormat="1" ht="15" customHeight="1" x14ac:dyDescent="0.2">
      <c r="A344" s="79">
        <v>112</v>
      </c>
      <c r="B344" s="127" t="s">
        <v>270</v>
      </c>
      <c r="C344" s="305"/>
      <c r="D344" s="291"/>
      <c r="E344" s="293"/>
      <c r="F344" s="305"/>
      <c r="G344" s="303"/>
      <c r="H344" s="223"/>
      <c r="I344" s="60"/>
      <c r="J344" s="60"/>
      <c r="K344" s="60"/>
      <c r="L344" s="60"/>
      <c r="M344" s="60"/>
      <c r="N344" s="121"/>
    </row>
    <row r="345" spans="1:14" s="66" customFormat="1" ht="15" customHeight="1" x14ac:dyDescent="0.2">
      <c r="A345" s="79">
        <v>113</v>
      </c>
      <c r="B345" s="127" t="s">
        <v>271</v>
      </c>
      <c r="C345" s="305"/>
      <c r="D345" s="291"/>
      <c r="E345" s="293"/>
      <c r="F345" s="305"/>
      <c r="G345" s="303"/>
      <c r="H345" s="223"/>
      <c r="I345" s="60"/>
      <c r="J345" s="60"/>
      <c r="K345" s="60"/>
      <c r="L345" s="60"/>
      <c r="M345" s="60"/>
      <c r="N345" s="121"/>
    </row>
    <row r="346" spans="1:14" s="66" customFormat="1" ht="15" customHeight="1" x14ac:dyDescent="0.2">
      <c r="A346" s="79">
        <v>114</v>
      </c>
      <c r="B346" s="127" t="s">
        <v>228</v>
      </c>
      <c r="C346" s="305"/>
      <c r="D346" s="291"/>
      <c r="E346" s="293"/>
      <c r="F346" s="305"/>
      <c r="G346" s="201"/>
      <c r="H346" s="202"/>
      <c r="I346" s="60"/>
      <c r="J346" s="60"/>
      <c r="K346" s="60"/>
      <c r="L346" s="60"/>
      <c r="M346" s="60"/>
      <c r="N346" s="121"/>
    </row>
    <row r="347" spans="1:14" s="66" customFormat="1" ht="15" customHeight="1" x14ac:dyDescent="0.2">
      <c r="A347" s="79">
        <v>115</v>
      </c>
      <c r="B347" s="127" t="s">
        <v>382</v>
      </c>
      <c r="C347" s="305"/>
      <c r="D347" s="291"/>
      <c r="E347" s="293"/>
      <c r="F347" s="305"/>
      <c r="G347" s="201"/>
      <c r="H347" s="202"/>
      <c r="I347" s="60"/>
      <c r="J347" s="60"/>
      <c r="K347" s="60"/>
      <c r="L347" s="60"/>
      <c r="M347" s="60"/>
      <c r="N347" s="121"/>
    </row>
    <row r="348" spans="1:14" s="66" customFormat="1" ht="15" customHeight="1" x14ac:dyDescent="0.2">
      <c r="A348" s="79">
        <v>116</v>
      </c>
      <c r="B348" s="127" t="s">
        <v>229</v>
      </c>
      <c r="C348" s="295"/>
      <c r="D348" s="292"/>
      <c r="E348" s="284"/>
      <c r="F348" s="295"/>
      <c r="G348" s="201"/>
      <c r="H348" s="202"/>
      <c r="I348" s="60"/>
      <c r="J348" s="60"/>
      <c r="K348" s="60"/>
      <c r="L348" s="60"/>
      <c r="M348" s="60"/>
      <c r="N348" s="121"/>
    </row>
    <row r="349" spans="1:14" s="66" customFormat="1" ht="15" customHeight="1" x14ac:dyDescent="0.2">
      <c r="A349" s="79"/>
      <c r="B349" s="129" t="s">
        <v>64</v>
      </c>
      <c r="C349" s="294" t="s">
        <v>392</v>
      </c>
      <c r="D349" s="290">
        <v>42839</v>
      </c>
      <c r="E349" s="283" t="s">
        <v>105</v>
      </c>
      <c r="F349" s="294"/>
      <c r="G349" s="281" t="s">
        <v>306</v>
      </c>
      <c r="H349" s="222">
        <v>0.35</v>
      </c>
      <c r="I349" s="60"/>
      <c r="J349" s="60"/>
      <c r="K349" s="60"/>
      <c r="L349" s="60"/>
      <c r="M349" s="60"/>
      <c r="N349" s="121"/>
    </row>
    <row r="350" spans="1:14" s="66" customFormat="1" ht="15" customHeight="1" x14ac:dyDescent="0.2">
      <c r="A350" s="79">
        <v>117</v>
      </c>
      <c r="B350" s="157" t="s">
        <v>250</v>
      </c>
      <c r="C350" s="305"/>
      <c r="D350" s="291"/>
      <c r="E350" s="293"/>
      <c r="F350" s="305"/>
      <c r="G350" s="303"/>
      <c r="H350" s="223"/>
      <c r="I350" s="60"/>
      <c r="J350" s="60"/>
      <c r="K350" s="60"/>
      <c r="L350" s="60"/>
      <c r="M350" s="60"/>
      <c r="N350" s="121"/>
    </row>
    <row r="351" spans="1:14" s="66" customFormat="1" ht="15" customHeight="1" x14ac:dyDescent="0.2">
      <c r="A351" s="79">
        <v>118</v>
      </c>
      <c r="B351" s="157" t="s">
        <v>251</v>
      </c>
      <c r="C351" s="305"/>
      <c r="D351" s="291"/>
      <c r="E351" s="293"/>
      <c r="F351" s="305"/>
      <c r="G351" s="303"/>
      <c r="H351" s="223"/>
      <c r="I351" s="60"/>
      <c r="J351" s="60"/>
      <c r="K351" s="60"/>
      <c r="L351" s="60"/>
      <c r="M351" s="60"/>
      <c r="N351" s="121"/>
    </row>
    <row r="352" spans="1:14" s="66" customFormat="1" ht="15" customHeight="1" x14ac:dyDescent="0.2">
      <c r="A352" s="79">
        <v>119</v>
      </c>
      <c r="B352" s="155" t="s">
        <v>230</v>
      </c>
      <c r="C352" s="305"/>
      <c r="D352" s="291"/>
      <c r="E352" s="293"/>
      <c r="F352" s="305"/>
      <c r="G352" s="303"/>
      <c r="H352" s="223"/>
      <c r="I352" s="60"/>
      <c r="J352" s="60"/>
      <c r="K352" s="60"/>
      <c r="L352" s="60"/>
      <c r="M352" s="60"/>
      <c r="N352" s="121"/>
    </row>
    <row r="353" spans="1:14" s="66" customFormat="1" ht="15" customHeight="1" x14ac:dyDescent="0.2">
      <c r="A353" s="79">
        <v>120</v>
      </c>
      <c r="B353" s="157" t="s">
        <v>274</v>
      </c>
      <c r="C353" s="305"/>
      <c r="D353" s="291"/>
      <c r="E353" s="293"/>
      <c r="F353" s="305"/>
      <c r="G353" s="303"/>
      <c r="H353" s="223"/>
      <c r="I353" s="60"/>
      <c r="J353" s="60"/>
      <c r="K353" s="60"/>
      <c r="L353" s="60"/>
      <c r="M353" s="60"/>
      <c r="N353" s="121"/>
    </row>
    <row r="354" spans="1:14" s="66" customFormat="1" ht="15" customHeight="1" x14ac:dyDescent="0.2">
      <c r="A354" s="79">
        <v>121</v>
      </c>
      <c r="B354" s="155" t="s">
        <v>241</v>
      </c>
      <c r="C354" s="305"/>
      <c r="D354" s="291"/>
      <c r="E354" s="293"/>
      <c r="F354" s="305"/>
      <c r="G354" s="303"/>
      <c r="H354" s="223"/>
      <c r="I354" s="60"/>
      <c r="J354" s="60"/>
      <c r="K354" s="60"/>
      <c r="L354" s="60"/>
      <c r="M354" s="60"/>
      <c r="N354" s="121"/>
    </row>
    <row r="355" spans="1:14" s="66" customFormat="1" ht="15" customHeight="1" x14ac:dyDescent="0.2">
      <c r="A355" s="79">
        <v>122</v>
      </c>
      <c r="B355" s="155" t="s">
        <v>374</v>
      </c>
      <c r="C355" s="305"/>
      <c r="D355" s="291"/>
      <c r="E355" s="293"/>
      <c r="F355" s="305"/>
      <c r="G355" s="303"/>
      <c r="H355" s="223"/>
      <c r="I355" s="60"/>
      <c r="J355" s="60"/>
      <c r="K355" s="60"/>
      <c r="L355" s="60"/>
      <c r="M355" s="60"/>
      <c r="N355" s="121"/>
    </row>
    <row r="356" spans="1:14" s="66" customFormat="1" ht="15" customHeight="1" x14ac:dyDescent="0.2">
      <c r="A356" s="79">
        <v>123</v>
      </c>
      <c r="B356" s="155" t="s">
        <v>245</v>
      </c>
      <c r="C356" s="305"/>
      <c r="D356" s="291"/>
      <c r="E356" s="293"/>
      <c r="F356" s="305"/>
      <c r="G356" s="303"/>
      <c r="H356" s="223"/>
      <c r="I356" s="60"/>
      <c r="J356" s="60"/>
      <c r="K356" s="60"/>
      <c r="L356" s="60"/>
      <c r="M356" s="60"/>
      <c r="N356" s="121"/>
    </row>
    <row r="357" spans="1:14" s="66" customFormat="1" ht="15" customHeight="1" x14ac:dyDescent="0.2">
      <c r="A357" s="79">
        <v>124</v>
      </c>
      <c r="B357" s="155" t="s">
        <v>242</v>
      </c>
      <c r="C357" s="305"/>
      <c r="D357" s="291"/>
      <c r="E357" s="293"/>
      <c r="F357" s="305"/>
      <c r="G357" s="303"/>
      <c r="H357" s="223"/>
      <c r="I357" s="60"/>
      <c r="J357" s="60"/>
      <c r="K357" s="60"/>
      <c r="L357" s="60"/>
      <c r="M357" s="60"/>
      <c r="N357" s="121"/>
    </row>
    <row r="358" spans="1:14" s="66" customFormat="1" ht="15" customHeight="1" x14ac:dyDescent="0.2">
      <c r="A358" s="79">
        <v>125</v>
      </c>
      <c r="B358" s="155" t="s">
        <v>232</v>
      </c>
      <c r="C358" s="305"/>
      <c r="D358" s="291"/>
      <c r="E358" s="293"/>
      <c r="F358" s="305"/>
      <c r="G358" s="303"/>
      <c r="H358" s="223"/>
      <c r="I358" s="60"/>
      <c r="J358" s="60"/>
      <c r="K358" s="60"/>
      <c r="L358" s="60"/>
      <c r="M358" s="60"/>
      <c r="N358" s="121"/>
    </row>
    <row r="359" spans="1:14" s="66" customFormat="1" ht="15" customHeight="1" x14ac:dyDescent="0.2">
      <c r="A359" s="79">
        <v>126</v>
      </c>
      <c r="B359" s="155" t="s">
        <v>235</v>
      </c>
      <c r="C359" s="305"/>
      <c r="D359" s="291"/>
      <c r="E359" s="293"/>
      <c r="F359" s="305"/>
      <c r="G359" s="303"/>
      <c r="H359" s="223"/>
      <c r="I359" s="60"/>
      <c r="J359" s="60"/>
      <c r="K359" s="60"/>
      <c r="L359" s="60"/>
      <c r="M359" s="60"/>
      <c r="N359" s="121"/>
    </row>
    <row r="360" spans="1:14" s="66" customFormat="1" ht="15" customHeight="1" x14ac:dyDescent="0.2">
      <c r="A360" s="79">
        <v>127</v>
      </c>
      <c r="B360" s="155" t="s">
        <v>247</v>
      </c>
      <c r="C360" s="305"/>
      <c r="D360" s="291"/>
      <c r="E360" s="293"/>
      <c r="F360" s="305"/>
      <c r="G360" s="303"/>
      <c r="H360" s="223"/>
      <c r="I360" s="60"/>
      <c r="J360" s="60"/>
      <c r="K360" s="60"/>
      <c r="L360" s="60"/>
      <c r="M360" s="60"/>
      <c r="N360" s="121"/>
    </row>
    <row r="361" spans="1:14" s="66" customFormat="1" ht="15" customHeight="1" x14ac:dyDescent="0.2">
      <c r="A361" s="79">
        <v>128</v>
      </c>
      <c r="B361" s="155" t="s">
        <v>249</v>
      </c>
      <c r="C361" s="305"/>
      <c r="D361" s="291"/>
      <c r="E361" s="293"/>
      <c r="F361" s="305"/>
      <c r="G361" s="303"/>
      <c r="H361" s="223"/>
      <c r="I361" s="60"/>
      <c r="J361" s="60"/>
      <c r="K361" s="60"/>
      <c r="L361" s="60"/>
      <c r="M361" s="60"/>
      <c r="N361" s="121"/>
    </row>
    <row r="362" spans="1:14" s="66" customFormat="1" ht="15" customHeight="1" x14ac:dyDescent="0.2">
      <c r="A362" s="79">
        <v>129</v>
      </c>
      <c r="B362" s="158" t="s">
        <v>244</v>
      </c>
      <c r="C362" s="305"/>
      <c r="D362" s="291"/>
      <c r="E362" s="293"/>
      <c r="F362" s="305"/>
      <c r="G362" s="303"/>
      <c r="H362" s="223"/>
      <c r="I362" s="60"/>
      <c r="J362" s="60"/>
      <c r="K362" s="60"/>
      <c r="L362" s="60"/>
      <c r="M362" s="60"/>
      <c r="N362" s="121"/>
    </row>
    <row r="363" spans="1:14" s="66" customFormat="1" ht="15" customHeight="1" x14ac:dyDescent="0.2">
      <c r="A363" s="79">
        <v>130</v>
      </c>
      <c r="B363" s="155" t="s">
        <v>248</v>
      </c>
      <c r="C363" s="305"/>
      <c r="D363" s="291"/>
      <c r="E363" s="293"/>
      <c r="F363" s="305"/>
      <c r="G363" s="303"/>
      <c r="H363" s="223"/>
      <c r="I363" s="60"/>
      <c r="J363" s="60"/>
      <c r="K363" s="60"/>
      <c r="L363" s="60"/>
      <c r="M363" s="60"/>
      <c r="N363" s="121"/>
    </row>
    <row r="364" spans="1:14" s="66" customFormat="1" ht="15" customHeight="1" x14ac:dyDescent="0.2">
      <c r="A364" s="79">
        <v>131</v>
      </c>
      <c r="B364" s="155" t="s">
        <v>243</v>
      </c>
      <c r="C364" s="295"/>
      <c r="D364" s="292"/>
      <c r="E364" s="284"/>
      <c r="F364" s="295"/>
      <c r="G364" s="282"/>
      <c r="H364" s="224"/>
      <c r="I364" s="60"/>
      <c r="J364" s="60"/>
      <c r="K364" s="60"/>
      <c r="L364" s="60"/>
      <c r="M364" s="60"/>
      <c r="N364" s="121"/>
    </row>
    <row r="365" spans="1:14" s="66" customFormat="1" ht="15" customHeight="1" x14ac:dyDescent="0.2">
      <c r="A365" s="79">
        <v>132</v>
      </c>
      <c r="B365" s="155" t="s">
        <v>238</v>
      </c>
      <c r="C365" s="212"/>
      <c r="D365" s="214"/>
      <c r="E365" s="216"/>
      <c r="F365" s="212"/>
      <c r="G365" s="217"/>
      <c r="H365" s="218"/>
      <c r="I365" s="60"/>
      <c r="J365" s="60"/>
      <c r="K365" s="60"/>
      <c r="L365" s="60"/>
      <c r="M365" s="60"/>
      <c r="N365" s="121"/>
    </row>
    <row r="366" spans="1:14" s="66" customFormat="1" ht="15" customHeight="1" x14ac:dyDescent="0.2">
      <c r="A366" s="79">
        <v>133</v>
      </c>
      <c r="B366" s="155" t="s">
        <v>455</v>
      </c>
      <c r="C366" s="212"/>
      <c r="D366" s="214"/>
      <c r="E366" s="216"/>
      <c r="F366" s="212"/>
      <c r="G366" s="217"/>
      <c r="H366" s="218"/>
      <c r="I366" s="60"/>
      <c r="J366" s="60"/>
      <c r="K366" s="60"/>
      <c r="L366" s="60"/>
      <c r="M366" s="60"/>
      <c r="N366" s="121"/>
    </row>
    <row r="367" spans="1:14" s="66" customFormat="1" ht="15" customHeight="1" x14ac:dyDescent="0.2">
      <c r="A367" s="79">
        <v>134</v>
      </c>
      <c r="B367" s="155" t="s">
        <v>239</v>
      </c>
      <c r="C367" s="212"/>
      <c r="D367" s="214"/>
      <c r="E367" s="216"/>
      <c r="F367" s="212"/>
      <c r="G367" s="217"/>
      <c r="H367" s="218"/>
      <c r="I367" s="60"/>
      <c r="J367" s="60"/>
      <c r="K367" s="60"/>
      <c r="L367" s="60"/>
      <c r="M367" s="60"/>
      <c r="N367" s="121"/>
    </row>
    <row r="368" spans="1:14" s="66" customFormat="1" ht="15" customHeight="1" x14ac:dyDescent="0.2">
      <c r="A368" s="79">
        <v>135</v>
      </c>
      <c r="B368" s="156" t="s">
        <v>299</v>
      </c>
      <c r="C368" s="212"/>
      <c r="D368" s="214"/>
      <c r="E368" s="216"/>
      <c r="F368" s="212"/>
      <c r="G368" s="217"/>
      <c r="H368" s="218"/>
      <c r="I368" s="60"/>
      <c r="J368" s="60"/>
      <c r="K368" s="60"/>
      <c r="L368" s="60"/>
      <c r="M368" s="60"/>
      <c r="N368" s="121"/>
    </row>
    <row r="369" spans="1:14" s="66" customFormat="1" ht="15" customHeight="1" x14ac:dyDescent="0.2">
      <c r="A369" s="79">
        <v>136</v>
      </c>
      <c r="B369" s="155" t="s">
        <v>456</v>
      </c>
      <c r="C369" s="212"/>
      <c r="D369" s="214"/>
      <c r="E369" s="216"/>
      <c r="F369" s="212"/>
      <c r="G369" s="217"/>
      <c r="H369" s="218"/>
      <c r="I369" s="60"/>
      <c r="J369" s="60"/>
      <c r="K369" s="60"/>
      <c r="L369" s="60"/>
      <c r="M369" s="60"/>
      <c r="N369" s="121"/>
    </row>
    <row r="370" spans="1:14" s="66" customFormat="1" ht="15" customHeight="1" x14ac:dyDescent="0.2">
      <c r="A370" s="79">
        <v>137</v>
      </c>
      <c r="B370" s="155" t="s">
        <v>231</v>
      </c>
      <c r="C370" s="212"/>
      <c r="D370" s="214"/>
      <c r="E370" s="216"/>
      <c r="F370" s="212"/>
      <c r="G370" s="217"/>
      <c r="H370" s="218"/>
      <c r="I370" s="60"/>
      <c r="J370" s="60"/>
      <c r="K370" s="60"/>
      <c r="L370" s="60"/>
      <c r="M370" s="60"/>
      <c r="N370" s="121"/>
    </row>
    <row r="371" spans="1:14" s="66" customFormat="1" ht="15" customHeight="1" x14ac:dyDescent="0.2">
      <c r="A371" s="79">
        <v>138</v>
      </c>
      <c r="B371" s="155" t="s">
        <v>237</v>
      </c>
      <c r="C371" s="212"/>
      <c r="D371" s="214"/>
      <c r="E371" s="216"/>
      <c r="F371" s="212"/>
      <c r="G371" s="217"/>
      <c r="H371" s="218"/>
      <c r="I371" s="60"/>
      <c r="J371" s="60"/>
      <c r="K371" s="60"/>
      <c r="L371" s="60"/>
      <c r="M371" s="60"/>
      <c r="N371" s="121"/>
    </row>
    <row r="372" spans="1:14" s="66" customFormat="1" ht="15" customHeight="1" x14ac:dyDescent="0.2">
      <c r="A372" s="79">
        <v>139</v>
      </c>
      <c r="B372" s="155" t="s">
        <v>375</v>
      </c>
      <c r="C372" s="212"/>
      <c r="D372" s="214"/>
      <c r="E372" s="216"/>
      <c r="F372" s="212"/>
      <c r="G372" s="217"/>
      <c r="H372" s="218"/>
      <c r="I372" s="60"/>
      <c r="J372" s="60"/>
      <c r="K372" s="60"/>
      <c r="L372" s="60"/>
      <c r="M372" s="60"/>
      <c r="N372" s="121"/>
    </row>
    <row r="373" spans="1:14" s="66" customFormat="1" ht="15" customHeight="1" x14ac:dyDescent="0.2">
      <c r="A373" s="79">
        <v>140</v>
      </c>
      <c r="B373" s="157" t="s">
        <v>300</v>
      </c>
      <c r="C373" s="212"/>
      <c r="D373" s="214"/>
      <c r="E373" s="216"/>
      <c r="F373" s="212"/>
      <c r="G373" s="217"/>
      <c r="H373" s="218"/>
      <c r="I373" s="60"/>
      <c r="J373" s="60"/>
      <c r="K373" s="60"/>
      <c r="L373" s="60"/>
      <c r="M373" s="60"/>
      <c r="N373" s="121"/>
    </row>
    <row r="374" spans="1:14" s="66" customFormat="1" ht="15" customHeight="1" x14ac:dyDescent="0.2">
      <c r="A374" s="79">
        <v>141</v>
      </c>
      <c r="B374" s="156" t="s">
        <v>236</v>
      </c>
      <c r="C374" s="212"/>
      <c r="D374" s="214"/>
      <c r="E374" s="216"/>
      <c r="F374" s="212"/>
      <c r="G374" s="217"/>
      <c r="H374" s="218"/>
      <c r="I374" s="60"/>
      <c r="J374" s="60"/>
      <c r="K374" s="60"/>
      <c r="L374" s="60"/>
      <c r="M374" s="60"/>
      <c r="N374" s="121"/>
    </row>
    <row r="375" spans="1:14" s="66" customFormat="1" ht="15" customHeight="1" x14ac:dyDescent="0.2">
      <c r="A375" s="79">
        <v>142</v>
      </c>
      <c r="B375" s="156" t="s">
        <v>252</v>
      </c>
      <c r="C375" s="212"/>
      <c r="D375" s="214"/>
      <c r="E375" s="216"/>
      <c r="F375" s="212"/>
      <c r="G375" s="217"/>
      <c r="H375" s="218"/>
      <c r="I375" s="60"/>
      <c r="J375" s="60"/>
      <c r="K375" s="60"/>
      <c r="L375" s="60"/>
      <c r="M375" s="60"/>
      <c r="N375" s="121"/>
    </row>
    <row r="376" spans="1:14" s="66" customFormat="1" ht="15" customHeight="1" x14ac:dyDescent="0.2">
      <c r="A376" s="79">
        <v>143</v>
      </c>
      <c r="B376" s="156" t="s">
        <v>253</v>
      </c>
      <c r="C376" s="212"/>
      <c r="D376" s="214"/>
      <c r="E376" s="216"/>
      <c r="F376" s="212"/>
      <c r="G376" s="217"/>
      <c r="H376" s="218"/>
      <c r="I376" s="60"/>
      <c r="J376" s="60"/>
      <c r="K376" s="60"/>
      <c r="L376" s="60"/>
      <c r="M376" s="60"/>
      <c r="N376" s="121"/>
    </row>
    <row r="377" spans="1:14" s="66" customFormat="1" ht="15" customHeight="1" x14ac:dyDescent="0.2">
      <c r="A377" s="79">
        <v>144</v>
      </c>
      <c r="B377" s="156" t="s">
        <v>457</v>
      </c>
      <c r="C377" s="212"/>
      <c r="D377" s="214"/>
      <c r="E377" s="216"/>
      <c r="F377" s="212"/>
      <c r="G377" s="217"/>
      <c r="H377" s="218"/>
      <c r="I377" s="60"/>
      <c r="J377" s="60"/>
      <c r="K377" s="60"/>
      <c r="L377" s="60"/>
      <c r="M377" s="60"/>
      <c r="N377" s="121"/>
    </row>
    <row r="378" spans="1:14" s="66" customFormat="1" ht="15" customHeight="1" x14ac:dyDescent="0.2">
      <c r="A378" s="79">
        <v>145</v>
      </c>
      <c r="B378" s="156" t="s">
        <v>246</v>
      </c>
      <c r="C378" s="212"/>
      <c r="D378" s="214"/>
      <c r="E378" s="216"/>
      <c r="F378" s="212"/>
      <c r="G378" s="217"/>
      <c r="H378" s="218"/>
      <c r="I378" s="60"/>
      <c r="J378" s="60"/>
      <c r="K378" s="60"/>
      <c r="L378" s="60"/>
      <c r="M378" s="60"/>
      <c r="N378" s="121"/>
    </row>
    <row r="379" spans="1:14" s="66" customFormat="1" ht="15" customHeight="1" x14ac:dyDescent="0.2">
      <c r="A379" s="79">
        <v>146</v>
      </c>
      <c r="B379" s="156" t="s">
        <v>233</v>
      </c>
      <c r="C379" s="212"/>
      <c r="D379" s="214"/>
      <c r="E379" s="216"/>
      <c r="F379" s="212"/>
      <c r="G379" s="217"/>
      <c r="H379" s="218"/>
      <c r="I379" s="60"/>
      <c r="J379" s="60"/>
      <c r="K379" s="60"/>
      <c r="L379" s="60"/>
      <c r="M379" s="60"/>
      <c r="N379" s="121"/>
    </row>
    <row r="380" spans="1:14" s="66" customFormat="1" ht="15" customHeight="1" x14ac:dyDescent="0.2">
      <c r="A380" s="79">
        <v>147</v>
      </c>
      <c r="B380" s="157" t="s">
        <v>373</v>
      </c>
      <c r="C380" s="212"/>
      <c r="D380" s="214"/>
      <c r="E380" s="216"/>
      <c r="F380" s="212"/>
      <c r="G380" s="217"/>
      <c r="H380" s="218"/>
      <c r="I380" s="60"/>
      <c r="J380" s="60"/>
      <c r="K380" s="60"/>
      <c r="L380" s="60"/>
      <c r="M380" s="60"/>
      <c r="N380" s="121"/>
    </row>
    <row r="381" spans="1:14" s="66" customFormat="1" ht="15" customHeight="1" x14ac:dyDescent="0.2">
      <c r="A381" s="79">
        <v>148</v>
      </c>
      <c r="B381" s="157" t="s">
        <v>376</v>
      </c>
      <c r="C381" s="212"/>
      <c r="D381" s="214"/>
      <c r="E381" s="216"/>
      <c r="F381" s="212"/>
      <c r="G381" s="217"/>
      <c r="H381" s="218"/>
      <c r="I381" s="60"/>
      <c r="J381" s="60"/>
      <c r="K381" s="60"/>
      <c r="L381" s="60"/>
      <c r="M381" s="60"/>
      <c r="N381" s="121"/>
    </row>
    <row r="382" spans="1:14" s="66" customFormat="1" ht="15" customHeight="1" x14ac:dyDescent="0.2">
      <c r="A382" s="79">
        <v>149</v>
      </c>
      <c r="B382" s="156" t="s">
        <v>240</v>
      </c>
      <c r="C382" s="212"/>
      <c r="D382" s="214"/>
      <c r="E382" s="216"/>
      <c r="F382" s="212"/>
      <c r="G382" s="217"/>
      <c r="H382" s="218"/>
      <c r="I382" s="60"/>
      <c r="J382" s="60"/>
      <c r="K382" s="60"/>
      <c r="L382" s="60"/>
      <c r="M382" s="60"/>
      <c r="N382" s="121"/>
    </row>
    <row r="383" spans="1:14" s="66" customFormat="1" ht="15" customHeight="1" x14ac:dyDescent="0.2">
      <c r="A383" s="79">
        <v>150</v>
      </c>
      <c r="B383" s="156" t="s">
        <v>234</v>
      </c>
      <c r="C383" s="212"/>
      <c r="D383" s="214"/>
      <c r="E383" s="216"/>
      <c r="F383" s="212"/>
      <c r="G383" s="217"/>
      <c r="H383" s="218"/>
      <c r="I383" s="60"/>
      <c r="J383" s="60"/>
      <c r="K383" s="60"/>
      <c r="L383" s="60"/>
      <c r="M383" s="60"/>
      <c r="N383" s="121"/>
    </row>
    <row r="384" spans="1:14" s="66" customFormat="1" ht="15" customHeight="1" x14ac:dyDescent="0.2">
      <c r="A384" s="79">
        <v>151</v>
      </c>
      <c r="B384" s="157" t="s">
        <v>275</v>
      </c>
      <c r="C384" s="213"/>
      <c r="D384" s="215"/>
      <c r="E384" s="181"/>
      <c r="F384" s="213"/>
      <c r="G384" s="182"/>
      <c r="H384" s="219"/>
      <c r="I384" s="60"/>
      <c r="J384" s="60"/>
      <c r="K384" s="60"/>
      <c r="L384" s="60"/>
      <c r="M384" s="60"/>
      <c r="N384" s="121"/>
    </row>
    <row r="385" spans="1:16" s="66" customFormat="1" ht="31.5" customHeight="1" x14ac:dyDescent="0.2">
      <c r="A385" s="159"/>
      <c r="B385" s="160"/>
      <c r="C385" s="170"/>
      <c r="D385" s="117"/>
      <c r="E385" s="118"/>
      <c r="F385" s="119"/>
      <c r="G385" s="119"/>
      <c r="H385" s="120"/>
      <c r="I385" s="60"/>
      <c r="J385" s="60"/>
      <c r="K385" s="60"/>
      <c r="L385" s="60"/>
      <c r="M385" s="60"/>
      <c r="N385" s="121"/>
    </row>
    <row r="386" spans="1:16" ht="35.25" hidden="1" customHeight="1" x14ac:dyDescent="0.25">
      <c r="A386" s="259" t="s">
        <v>37</v>
      </c>
      <c r="B386" s="259"/>
      <c r="C386" s="259"/>
      <c r="D386" s="259"/>
      <c r="E386" s="259"/>
      <c r="F386" s="259"/>
      <c r="G386" s="259"/>
      <c r="H386" s="259"/>
      <c r="O386"/>
      <c r="P386"/>
    </row>
    <row r="387" spans="1:16" ht="18" customHeight="1" x14ac:dyDescent="0.25">
      <c r="A387" s="161" t="s">
        <v>79</v>
      </c>
      <c r="B387" s="37"/>
      <c r="C387" s="1"/>
      <c r="D387" s="1"/>
      <c r="E387" s="1"/>
      <c r="F387" s="1"/>
      <c r="G387" s="1"/>
      <c r="H387" s="1"/>
      <c r="O387"/>
      <c r="P387"/>
    </row>
    <row r="388" spans="1:16" ht="18" customHeight="1" x14ac:dyDescent="0.25">
      <c r="A388" s="161" t="s">
        <v>80</v>
      </c>
      <c r="B388" s="37"/>
      <c r="C388" s="1"/>
      <c r="D388" s="1"/>
      <c r="E388" s="1"/>
      <c r="F388" s="1"/>
      <c r="G388" s="1"/>
      <c r="H388" s="1"/>
      <c r="O388"/>
      <c r="P388"/>
    </row>
    <row r="389" spans="1:16" ht="18" customHeight="1" x14ac:dyDescent="0.25">
      <c r="A389" s="161" t="s">
        <v>85</v>
      </c>
      <c r="B389" s="37"/>
      <c r="C389" s="1"/>
      <c r="D389" s="1"/>
      <c r="E389" s="1"/>
      <c r="F389" s="1"/>
      <c r="G389" s="1"/>
      <c r="H389" s="1"/>
      <c r="O389"/>
      <c r="P389"/>
    </row>
    <row r="390" spans="1:16" ht="18" customHeight="1" x14ac:dyDescent="0.25">
      <c r="A390" s="161" t="s">
        <v>393</v>
      </c>
      <c r="B390" s="38"/>
      <c r="C390" s="1"/>
      <c r="D390" s="1"/>
      <c r="E390" s="1"/>
      <c r="F390" s="1"/>
      <c r="G390" s="1"/>
      <c r="H390" s="1"/>
      <c r="O390"/>
      <c r="P390"/>
    </row>
    <row r="391" spans="1:16" ht="18" customHeight="1" x14ac:dyDescent="0.25">
      <c r="A391" s="161" t="s">
        <v>33</v>
      </c>
      <c r="B391" s="38"/>
      <c r="C391" s="1"/>
      <c r="D391" s="1"/>
      <c r="E391" s="1"/>
      <c r="F391" s="1"/>
      <c r="G391" s="1"/>
      <c r="H391" s="1"/>
      <c r="O391"/>
      <c r="P391"/>
    </row>
    <row r="392" spans="1:16" ht="15.75" x14ac:dyDescent="0.25">
      <c r="A392" s="1"/>
      <c r="B392" s="1"/>
      <c r="C392" s="1"/>
      <c r="D392" s="1"/>
      <c r="E392" s="1"/>
      <c r="F392" s="1"/>
      <c r="G392" s="1"/>
      <c r="H392" s="1"/>
    </row>
  </sheetData>
  <mergeCells count="143">
    <mergeCell ref="H116:H127"/>
    <mergeCell ref="D92:D115"/>
    <mergeCell ref="E92:E115"/>
    <mergeCell ref="F92:F115"/>
    <mergeCell ref="G92:G115"/>
    <mergeCell ref="H92:H115"/>
    <mergeCell ref="C349:C364"/>
    <mergeCell ref="D349:D364"/>
    <mergeCell ref="E349:E364"/>
    <mergeCell ref="F349:F364"/>
    <mergeCell ref="G349:G364"/>
    <mergeCell ref="H349:H364"/>
    <mergeCell ref="C270:C294"/>
    <mergeCell ref="C249:C269"/>
    <mergeCell ref="D249:D269"/>
    <mergeCell ref="E249:E269"/>
    <mergeCell ref="F249:F269"/>
    <mergeCell ref="G249:G269"/>
    <mergeCell ref="H249:H269"/>
    <mergeCell ref="G270:G294"/>
    <mergeCell ref="H270:H294"/>
    <mergeCell ref="C295:C316"/>
    <mergeCell ref="D295:D316"/>
    <mergeCell ref="E295:E316"/>
    <mergeCell ref="E270:E294"/>
    <mergeCell ref="F270:F294"/>
    <mergeCell ref="C228:C248"/>
    <mergeCell ref="D228:D248"/>
    <mergeCell ref="E228:E248"/>
    <mergeCell ref="F228:F248"/>
    <mergeCell ref="G228:G248"/>
    <mergeCell ref="H228:H248"/>
    <mergeCell ref="C320:C348"/>
    <mergeCell ref="D320:D348"/>
    <mergeCell ref="E320:E348"/>
    <mergeCell ref="F320:F348"/>
    <mergeCell ref="G295:G316"/>
    <mergeCell ref="H295:H316"/>
    <mergeCell ref="D134:D151"/>
    <mergeCell ref="E134:E151"/>
    <mergeCell ref="A129:A130"/>
    <mergeCell ref="C129:C130"/>
    <mergeCell ref="F129:F130"/>
    <mergeCell ref="G320:G345"/>
    <mergeCell ref="H320:H345"/>
    <mergeCell ref="B23:B25"/>
    <mergeCell ref="A23:A25"/>
    <mergeCell ref="C23:C25"/>
    <mergeCell ref="D23:D25"/>
    <mergeCell ref="E23:E25"/>
    <mergeCell ref="F23:F25"/>
    <mergeCell ref="G23:G25"/>
    <mergeCell ref="H189:H193"/>
    <mergeCell ref="H223:H224"/>
    <mergeCell ref="F209:F213"/>
    <mergeCell ref="G209:G213"/>
    <mergeCell ref="D129:D130"/>
    <mergeCell ref="E129:E130"/>
    <mergeCell ref="F134:F151"/>
    <mergeCell ref="G134:G151"/>
    <mergeCell ref="H134:H151"/>
    <mergeCell ref="D270:D294"/>
    <mergeCell ref="H158:H171"/>
    <mergeCell ref="G129:G130"/>
    <mergeCell ref="H129:H130"/>
    <mergeCell ref="H43:H60"/>
    <mergeCell ref="F223:F224"/>
    <mergeCell ref="G223:G224"/>
    <mergeCell ref="C32:C36"/>
    <mergeCell ref="C37:C41"/>
    <mergeCell ref="F189:F193"/>
    <mergeCell ref="G189:G193"/>
    <mergeCell ref="E189:E193"/>
    <mergeCell ref="D189:D193"/>
    <mergeCell ref="C189:C193"/>
    <mergeCell ref="F158:F171"/>
    <mergeCell ref="G158:G171"/>
    <mergeCell ref="C116:C127"/>
    <mergeCell ref="D116:D127"/>
    <mergeCell ref="E116:E127"/>
    <mergeCell ref="F116:F127"/>
    <mergeCell ref="G116:G127"/>
    <mergeCell ref="C158:C171"/>
    <mergeCell ref="F32:F41"/>
    <mergeCell ref="G32:G36"/>
    <mergeCell ref="C134:C151"/>
    <mergeCell ref="E61:E74"/>
    <mergeCell ref="F61:F74"/>
    <mergeCell ref="G61:G74"/>
    <mergeCell ref="H61:H74"/>
    <mergeCell ref="A386:H386"/>
    <mergeCell ref="N5:N7"/>
    <mergeCell ref="D6:D7"/>
    <mergeCell ref="E6:E7"/>
    <mergeCell ref="N32:N36"/>
    <mergeCell ref="N117:N127"/>
    <mergeCell ref="D32:D36"/>
    <mergeCell ref="E32:E36"/>
    <mergeCell ref="D37:D41"/>
    <mergeCell ref="E37:E41"/>
    <mergeCell ref="G37:G41"/>
    <mergeCell ref="H23:H25"/>
    <mergeCell ref="A223:A224"/>
    <mergeCell ref="C223:C224"/>
    <mergeCell ref="D223:D224"/>
    <mergeCell ref="E223:E224"/>
    <mergeCell ref="N158:N164"/>
    <mergeCell ref="N37:N41"/>
    <mergeCell ref="D158:D171"/>
    <mergeCell ref="E158:E171"/>
    <mergeCell ref="G1:H1"/>
    <mergeCell ref="G2:H2"/>
    <mergeCell ref="A3:H3"/>
    <mergeCell ref="A5:A7"/>
    <mergeCell ref="B5:B7"/>
    <mergeCell ref="C5:C7"/>
    <mergeCell ref="F5:F7"/>
    <mergeCell ref="G5:G7"/>
    <mergeCell ref="H5:H7"/>
    <mergeCell ref="H75:H91"/>
    <mergeCell ref="C93:C115"/>
    <mergeCell ref="H15:H16"/>
    <mergeCell ref="A27:A28"/>
    <mergeCell ref="C27:C28"/>
    <mergeCell ref="D27:D28"/>
    <mergeCell ref="E27:E28"/>
    <mergeCell ref="F27:F28"/>
    <mergeCell ref="G27:G28"/>
    <mergeCell ref="H27:H28"/>
    <mergeCell ref="C75:C91"/>
    <mergeCell ref="D75:D91"/>
    <mergeCell ref="E75:E91"/>
    <mergeCell ref="F75:F91"/>
    <mergeCell ref="G75:G91"/>
    <mergeCell ref="H32:H36"/>
    <mergeCell ref="H37:H41"/>
    <mergeCell ref="C43:C60"/>
    <mergeCell ref="D43:D60"/>
    <mergeCell ref="E43:E60"/>
    <mergeCell ref="F43:F60"/>
    <mergeCell ref="G43:G60"/>
    <mergeCell ref="C61:C74"/>
    <mergeCell ref="D61:D74"/>
  </mergeCells>
  <printOptions horizontalCentered="1"/>
  <pageMargins left="0.47244094488188981" right="0.19685039370078741" top="0.27559055118110237" bottom="0.27559055118110237" header="0.15748031496062992" footer="0.15748031496062992"/>
  <pageSetup paperSize="9" scale="63" firstPageNumber="163" fitToHeight="0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 на 2017</vt:lpstr>
      <vt:lpstr>'План на 2017'!Заголовки_для_печати</vt:lpstr>
      <vt:lpstr>'План на 2017'!Область_печати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Быкова И.В.</cp:lastModifiedBy>
  <cp:lastPrinted>2017-07-03T15:15:53Z</cp:lastPrinted>
  <dcterms:created xsi:type="dcterms:W3CDTF">2005-05-11T09:34:44Z</dcterms:created>
  <dcterms:modified xsi:type="dcterms:W3CDTF">2017-07-03T16:09:01Z</dcterms:modified>
</cp:coreProperties>
</file>