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4355" windowHeight="72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1" i="1" l="1"/>
  <c r="D29" i="1"/>
  <c r="D9" i="1" l="1"/>
  <c r="D14" i="1"/>
  <c r="C9" i="1" l="1"/>
  <c r="C12" i="1"/>
  <c r="D33" i="1" l="1"/>
  <c r="D32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5" i="1"/>
  <c r="D11" i="1"/>
  <c r="D12" i="1" s="1"/>
  <c r="D10" i="1"/>
  <c r="C34" i="1"/>
  <c r="D34" i="1" l="1"/>
</calcChain>
</file>

<file path=xl/sharedStrings.xml><?xml version="1.0" encoding="utf-8"?>
<sst xmlns="http://schemas.openxmlformats.org/spreadsheetml/2006/main" count="58" uniqueCount="58">
  <si>
    <t>Утверждено:</t>
  </si>
  <si>
    <t>Правлением ТСЖ " Проспект-2"</t>
  </si>
  <si>
    <t>п/п</t>
  </si>
  <si>
    <t>Содержание статьи</t>
  </si>
  <si>
    <t>Сумма (р)в месяц</t>
  </si>
  <si>
    <t>1.</t>
  </si>
  <si>
    <t>Содержание и ремонт жилья(8,40*40171,40)</t>
  </si>
  <si>
    <t>Размещение рекламы</t>
  </si>
  <si>
    <t>Размещение  ИТО(интернет,антенна)</t>
  </si>
  <si>
    <t>Расходы:</t>
  </si>
  <si>
    <t>2.0</t>
  </si>
  <si>
    <t>Фонд оплаты труда</t>
  </si>
  <si>
    <t>2.1</t>
  </si>
  <si>
    <t>2.2</t>
  </si>
  <si>
    <t>Премиальный фонд</t>
  </si>
  <si>
    <t>2.3</t>
  </si>
  <si>
    <t>Налоги на фонд оплаты труда</t>
  </si>
  <si>
    <t>2.4</t>
  </si>
  <si>
    <t>Услуги юриста,гос.пошлины по искам в суд</t>
  </si>
  <si>
    <t>Оплата услуг ООО ЕРКЦ " Домостроитель"</t>
  </si>
  <si>
    <t>2.5</t>
  </si>
  <si>
    <t>2.6</t>
  </si>
  <si>
    <t>Оплата за ком .сбор</t>
  </si>
  <si>
    <t>2.7</t>
  </si>
  <si>
    <t>Комиссия банка за ведение счета</t>
  </si>
  <si>
    <t>2.8</t>
  </si>
  <si>
    <t>Почтово-телефонные расходы</t>
  </si>
  <si>
    <t>2.9</t>
  </si>
  <si>
    <t>Материалы на текущие  хозяйственные нужды</t>
  </si>
  <si>
    <t>Налог УСНО</t>
  </si>
  <si>
    <t>2.10</t>
  </si>
  <si>
    <t>2.11</t>
  </si>
  <si>
    <t>Членские взносы " Содружество"</t>
  </si>
  <si>
    <t>2.12</t>
  </si>
  <si>
    <t>Заготовка антигололедных реагентов(песок,соль)</t>
  </si>
  <si>
    <t>2.13</t>
  </si>
  <si>
    <t>Обслуживание оргтехники</t>
  </si>
  <si>
    <t>2.14</t>
  </si>
  <si>
    <t>Текущий,профилактический ,сезонный ремонт</t>
  </si>
  <si>
    <t>2.15</t>
  </si>
  <si>
    <t>Работы и материалы по подготовке дома к отоп.с.</t>
  </si>
  <si>
    <t>2.16</t>
  </si>
  <si>
    <t>Непредвиденные расходы</t>
  </si>
  <si>
    <t>2.17</t>
  </si>
  <si>
    <t>Резервный фонд</t>
  </si>
  <si>
    <t>2.18</t>
  </si>
  <si>
    <t>Итого:</t>
  </si>
  <si>
    <t xml:space="preserve">Сумма(р) г. </t>
  </si>
  <si>
    <t>Недоплата населения (3%)</t>
  </si>
  <si>
    <t>Чистка колодцев</t>
  </si>
  <si>
    <t>Страхование лифтов</t>
  </si>
  <si>
    <t>2.19</t>
  </si>
  <si>
    <t>2.20</t>
  </si>
  <si>
    <t>Смета доходов и расходов  2015 год</t>
  </si>
  <si>
    <t>Протокол правления №43</t>
  </si>
  <si>
    <t>от "19    ""   декабря          "2014г.</t>
  </si>
  <si>
    <t>Доходы :</t>
  </si>
  <si>
    <t>Доходы: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</si>
</sst>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49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6"/>
  <sheetViews>
    <sheetView tabSelected="1" workbookViewId="0">
      <selection activeCell="B12" sqref="B12"/>
    </sheetView>
  </sheetViews>
  <sheetFormatPr defaultRowHeight="15" x14ac:dyDescent="0.25"/>
  <cols>
    <col min="1" max="1" width="5.42578125" customWidth="1"/>
    <col min="2" max="2" width="46.28515625" customWidth="1"/>
    <col min="3" max="4" width="13.140625" customWidth="1"/>
  </cols>
  <sheetData>
    <row r="2" spans="1:4" x14ac:dyDescent="0.25">
      <c r="B2" t="s">
        <v>0</v>
      </c>
    </row>
    <row r="3" spans="1:4" x14ac:dyDescent="0.25">
      <c r="B3" t="s">
        <v>1</v>
      </c>
    </row>
    <row r="4" spans="1:4" x14ac:dyDescent="0.25">
      <c r="B4" t="s">
        <v>54</v>
      </c>
    </row>
    <row r="5" spans="1:4" x14ac:dyDescent="0.25">
      <c r="B5" t="s">
        <v>55</v>
      </c>
    </row>
    <row r="6" spans="1:4" x14ac:dyDescent="0.25">
      <c r="B6" t="s">
        <v>53</v>
      </c>
    </row>
    <row r="7" spans="1:4" x14ac:dyDescent="0.25">
      <c r="A7" s="1" t="s">
        <v>2</v>
      </c>
      <c r="B7" s="1" t="s">
        <v>3</v>
      </c>
      <c r="C7" s="4" t="s">
        <v>4</v>
      </c>
      <c r="D7" s="1" t="s">
        <v>47</v>
      </c>
    </row>
    <row r="8" spans="1:4" x14ac:dyDescent="0.25">
      <c r="A8" s="1" t="s">
        <v>5</v>
      </c>
      <c r="B8" s="1" t="s">
        <v>56</v>
      </c>
      <c r="C8" s="3"/>
      <c r="D8" s="1"/>
    </row>
    <row r="9" spans="1:4" x14ac:dyDescent="0.25">
      <c r="A9" s="1"/>
      <c r="B9" s="1" t="s">
        <v>6</v>
      </c>
      <c r="C9" s="1">
        <f>8.4*40171.4</f>
        <v>337439.76</v>
      </c>
      <c r="D9" s="1">
        <f>C9*12</f>
        <v>4049277.12</v>
      </c>
    </row>
    <row r="10" spans="1:4" x14ac:dyDescent="0.25">
      <c r="A10" s="1"/>
      <c r="B10" s="1" t="s">
        <v>7</v>
      </c>
      <c r="C10" s="1">
        <v>9500</v>
      </c>
      <c r="D10" s="1">
        <f>C10*12</f>
        <v>114000</v>
      </c>
    </row>
    <row r="11" spans="1:4" x14ac:dyDescent="0.25">
      <c r="A11" s="1"/>
      <c r="B11" s="1" t="s">
        <v>8</v>
      </c>
      <c r="C11" s="1">
        <v>32000</v>
      </c>
      <c r="D11" s="1">
        <f>C11*12</f>
        <v>384000</v>
      </c>
    </row>
    <row r="12" spans="1:4" x14ac:dyDescent="0.25">
      <c r="A12" s="1"/>
      <c r="B12" s="1" t="s">
        <v>57</v>
      </c>
      <c r="C12" s="1">
        <f>SUM(C9:C11)</f>
        <v>378939.76</v>
      </c>
      <c r="D12" s="1">
        <f>SUM(D9:D11)</f>
        <v>4547277.12</v>
      </c>
    </row>
    <row r="13" spans="1:4" x14ac:dyDescent="0.25">
      <c r="A13" s="1" t="s">
        <v>10</v>
      </c>
      <c r="B13" s="1" t="s">
        <v>9</v>
      </c>
      <c r="C13" s="1"/>
      <c r="D13" s="2"/>
    </row>
    <row r="14" spans="1:4" x14ac:dyDescent="0.25">
      <c r="A14" s="5" t="s">
        <v>12</v>
      </c>
      <c r="B14" s="1" t="s">
        <v>11</v>
      </c>
      <c r="C14" s="1">
        <v>197900</v>
      </c>
      <c r="D14" s="1">
        <f>C14*14</f>
        <v>2770600</v>
      </c>
    </row>
    <row r="15" spans="1:4" x14ac:dyDescent="0.25">
      <c r="A15" s="5" t="s">
        <v>13</v>
      </c>
      <c r="B15" s="1" t="s">
        <v>14</v>
      </c>
      <c r="C15" s="1">
        <v>12000</v>
      </c>
      <c r="D15" s="1">
        <f t="shared" ref="D15:D33" si="0">C15*12</f>
        <v>144000</v>
      </c>
    </row>
    <row r="16" spans="1:4" x14ac:dyDescent="0.25">
      <c r="A16" s="5" t="s">
        <v>15</v>
      </c>
      <c r="B16" s="1" t="s">
        <v>16</v>
      </c>
      <c r="C16" s="1">
        <v>48500</v>
      </c>
      <c r="D16" s="1">
        <v>658000</v>
      </c>
    </row>
    <row r="17" spans="1:4" x14ac:dyDescent="0.25">
      <c r="A17" s="5" t="s">
        <v>17</v>
      </c>
      <c r="B17" s="1" t="s">
        <v>18</v>
      </c>
      <c r="C17" s="1">
        <v>6200</v>
      </c>
      <c r="D17" s="1">
        <f t="shared" si="0"/>
        <v>74400</v>
      </c>
    </row>
    <row r="18" spans="1:4" x14ac:dyDescent="0.25">
      <c r="A18" s="5" t="s">
        <v>20</v>
      </c>
      <c r="B18" s="1" t="s">
        <v>19</v>
      </c>
      <c r="C18" s="1">
        <v>10000</v>
      </c>
      <c r="D18" s="1">
        <f t="shared" si="0"/>
        <v>120000</v>
      </c>
    </row>
    <row r="19" spans="1:4" x14ac:dyDescent="0.25">
      <c r="A19" s="5" t="s">
        <v>21</v>
      </c>
      <c r="B19" s="1" t="s">
        <v>22</v>
      </c>
      <c r="C19" s="1">
        <v>12000</v>
      </c>
      <c r="D19" s="1">
        <f t="shared" si="0"/>
        <v>144000</v>
      </c>
    </row>
    <row r="20" spans="1:4" x14ac:dyDescent="0.25">
      <c r="A20" s="5" t="s">
        <v>23</v>
      </c>
      <c r="B20" s="1" t="s">
        <v>24</v>
      </c>
      <c r="C20" s="1">
        <v>5000</v>
      </c>
      <c r="D20" s="1">
        <f t="shared" si="0"/>
        <v>60000</v>
      </c>
    </row>
    <row r="21" spans="1:4" x14ac:dyDescent="0.25">
      <c r="A21" s="5" t="s">
        <v>25</v>
      </c>
      <c r="B21" s="1" t="s">
        <v>26</v>
      </c>
      <c r="C21" s="1">
        <v>3000</v>
      </c>
      <c r="D21" s="1">
        <f t="shared" si="0"/>
        <v>36000</v>
      </c>
    </row>
    <row r="22" spans="1:4" x14ac:dyDescent="0.25">
      <c r="A22" s="5" t="s">
        <v>27</v>
      </c>
      <c r="B22" s="1" t="s">
        <v>28</v>
      </c>
      <c r="C22" s="1">
        <v>10500</v>
      </c>
      <c r="D22" s="1">
        <f t="shared" si="0"/>
        <v>126000</v>
      </c>
    </row>
    <row r="23" spans="1:4" x14ac:dyDescent="0.25">
      <c r="A23" s="5" t="s">
        <v>30</v>
      </c>
      <c r="B23" s="1" t="s">
        <v>29</v>
      </c>
      <c r="C23" s="1">
        <v>5000</v>
      </c>
      <c r="D23" s="1">
        <f t="shared" si="0"/>
        <v>60000</v>
      </c>
    </row>
    <row r="24" spans="1:4" x14ac:dyDescent="0.25">
      <c r="A24" s="5" t="s">
        <v>31</v>
      </c>
      <c r="B24" s="1" t="s">
        <v>32</v>
      </c>
      <c r="C24" s="1">
        <v>521</v>
      </c>
      <c r="D24" s="1">
        <f t="shared" si="0"/>
        <v>6252</v>
      </c>
    </row>
    <row r="25" spans="1:4" x14ac:dyDescent="0.25">
      <c r="A25" s="5" t="s">
        <v>33</v>
      </c>
      <c r="B25" s="1" t="s">
        <v>34</v>
      </c>
      <c r="C25" s="1">
        <v>500</v>
      </c>
      <c r="D25" s="1">
        <f t="shared" si="0"/>
        <v>6000</v>
      </c>
    </row>
    <row r="26" spans="1:4" x14ac:dyDescent="0.25">
      <c r="A26" s="5" t="s">
        <v>35</v>
      </c>
      <c r="B26" s="1" t="s">
        <v>36</v>
      </c>
      <c r="C26" s="1">
        <v>400</v>
      </c>
      <c r="D26" s="1">
        <f t="shared" si="0"/>
        <v>4800</v>
      </c>
    </row>
    <row r="27" spans="1:4" x14ac:dyDescent="0.25">
      <c r="A27" s="5" t="s">
        <v>37</v>
      </c>
      <c r="B27" s="1" t="s">
        <v>38</v>
      </c>
      <c r="C27" s="1">
        <v>25000</v>
      </c>
      <c r="D27" s="1">
        <f t="shared" si="0"/>
        <v>300000</v>
      </c>
    </row>
    <row r="28" spans="1:4" x14ac:dyDescent="0.25">
      <c r="A28" s="5" t="s">
        <v>39</v>
      </c>
      <c r="B28" s="1" t="s">
        <v>40</v>
      </c>
      <c r="C28" s="1">
        <v>5000</v>
      </c>
      <c r="D28" s="1">
        <f t="shared" si="0"/>
        <v>60000</v>
      </c>
    </row>
    <row r="29" spans="1:4" x14ac:dyDescent="0.25">
      <c r="A29" s="5" t="s">
        <v>41</v>
      </c>
      <c r="B29" s="1" t="s">
        <v>49</v>
      </c>
      <c r="C29" s="1">
        <v>15000</v>
      </c>
      <c r="D29" s="1">
        <f t="shared" si="0"/>
        <v>180000</v>
      </c>
    </row>
    <row r="30" spans="1:4" x14ac:dyDescent="0.25">
      <c r="A30" s="5" t="s">
        <v>43</v>
      </c>
      <c r="B30" s="1" t="s">
        <v>42</v>
      </c>
      <c r="C30" s="1">
        <v>4518.76</v>
      </c>
      <c r="D30" s="1">
        <f t="shared" si="0"/>
        <v>54225.120000000003</v>
      </c>
    </row>
    <row r="31" spans="1:4" x14ac:dyDescent="0.25">
      <c r="A31" s="5" t="s">
        <v>45</v>
      </c>
      <c r="B31" s="1" t="s">
        <v>50</v>
      </c>
      <c r="C31" s="1">
        <v>1400</v>
      </c>
      <c r="D31" s="1">
        <f t="shared" si="0"/>
        <v>16800</v>
      </c>
    </row>
    <row r="32" spans="1:4" x14ac:dyDescent="0.25">
      <c r="A32" s="5" t="s">
        <v>51</v>
      </c>
      <c r="B32" s="1" t="s">
        <v>44</v>
      </c>
      <c r="C32" s="1">
        <v>5000</v>
      </c>
      <c r="D32" s="1">
        <f t="shared" si="0"/>
        <v>60000</v>
      </c>
    </row>
    <row r="33" spans="1:4" x14ac:dyDescent="0.25">
      <c r="A33" s="5" t="s">
        <v>52</v>
      </c>
      <c r="B33" s="1" t="s">
        <v>48</v>
      </c>
      <c r="C33" s="1">
        <v>11500</v>
      </c>
      <c r="D33" s="1">
        <f t="shared" si="0"/>
        <v>138000</v>
      </c>
    </row>
    <row r="34" spans="1:4" x14ac:dyDescent="0.25">
      <c r="A34" s="5"/>
      <c r="B34" s="1" t="s">
        <v>46</v>
      </c>
      <c r="C34" s="1">
        <f>SUM(C14:C33)</f>
        <v>378939.76</v>
      </c>
      <c r="D34" s="1">
        <f>SUM(D14:D33)</f>
        <v>5019077.12</v>
      </c>
    </row>
    <row r="35" spans="1:4" x14ac:dyDescent="0.25">
      <c r="A35" s="5"/>
      <c r="B35" s="1"/>
      <c r="C35" s="1"/>
      <c r="D35" s="1"/>
    </row>
    <row r="36" spans="1:4" x14ac:dyDescent="0.25">
      <c r="A36" s="5"/>
      <c r="B36" s="1"/>
      <c r="C36" s="1"/>
      <c r="D36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2015-02-16T13:02:04Z</cp:lastPrinted>
  <dcterms:created xsi:type="dcterms:W3CDTF">2015-01-19T04:49:14Z</dcterms:created>
  <dcterms:modified xsi:type="dcterms:W3CDTF">2015-03-11T06:46:48Z</dcterms:modified>
</cp:coreProperties>
</file>