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 calcOnSave="0"/>
</workbook>
</file>

<file path=xl/calcChain.xml><?xml version="1.0" encoding="utf-8"?>
<calcChain xmlns="http://schemas.openxmlformats.org/spreadsheetml/2006/main">
  <c r="I45" i="1" l="1"/>
  <c r="J45" i="1" s="1"/>
  <c r="I44" i="1"/>
  <c r="H44" i="1"/>
  <c r="G44" i="1"/>
  <c r="F44" i="1"/>
  <c r="E44" i="1"/>
  <c r="D44" i="1"/>
  <c r="C44" i="1"/>
  <c r="B44" i="1"/>
  <c r="H43" i="1"/>
  <c r="J43" i="1" s="1"/>
  <c r="I42" i="1"/>
  <c r="F42" i="1"/>
  <c r="B42" i="1"/>
  <c r="I41" i="1"/>
  <c r="H41" i="1"/>
  <c r="G41" i="1"/>
  <c r="F41" i="1"/>
  <c r="C41" i="1"/>
  <c r="F40" i="1"/>
  <c r="J40" i="1" s="1"/>
  <c r="I39" i="1"/>
  <c r="H39" i="1"/>
  <c r="G39" i="1"/>
  <c r="F39" i="1"/>
  <c r="E39" i="1"/>
  <c r="D39" i="1"/>
  <c r="C39" i="1"/>
  <c r="B39" i="1"/>
  <c r="I38" i="1"/>
  <c r="H38" i="1"/>
  <c r="G38" i="1"/>
  <c r="F38" i="1"/>
  <c r="E38" i="1"/>
  <c r="D38" i="1"/>
  <c r="C38" i="1"/>
  <c r="B38" i="1"/>
  <c r="I37" i="1"/>
  <c r="H37" i="1"/>
  <c r="G37" i="1"/>
  <c r="F37" i="1"/>
  <c r="E37" i="1"/>
  <c r="D37" i="1"/>
  <c r="C37" i="1"/>
  <c r="B37" i="1"/>
  <c r="I36" i="1"/>
  <c r="H36" i="1"/>
  <c r="G36" i="1"/>
  <c r="F36" i="1"/>
  <c r="E36" i="1"/>
  <c r="D36" i="1"/>
  <c r="C36" i="1"/>
  <c r="I35" i="1"/>
  <c r="H35" i="1"/>
  <c r="G35" i="1"/>
  <c r="F35" i="1"/>
  <c r="E35" i="1"/>
  <c r="D35" i="1"/>
  <c r="C35" i="1"/>
  <c r="I34" i="1"/>
  <c r="H34" i="1"/>
  <c r="G34" i="1"/>
  <c r="F34" i="1"/>
  <c r="E34" i="1"/>
  <c r="D34" i="1"/>
  <c r="C34" i="1"/>
  <c r="B34" i="1"/>
  <c r="H33" i="1"/>
  <c r="F33" i="1"/>
  <c r="E33" i="1"/>
  <c r="C33" i="1"/>
  <c r="I32" i="1"/>
  <c r="H32" i="1"/>
  <c r="G32" i="1"/>
  <c r="F32" i="1"/>
  <c r="E32" i="1"/>
  <c r="D32" i="1"/>
  <c r="C32" i="1"/>
  <c r="B32" i="1"/>
  <c r="I31" i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  <c r="I28" i="1"/>
  <c r="F28" i="1"/>
  <c r="C28" i="1"/>
  <c r="I27" i="1"/>
  <c r="H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B25" i="1"/>
  <c r="I24" i="1"/>
  <c r="H24" i="1"/>
  <c r="G24" i="1"/>
  <c r="F24" i="1"/>
  <c r="E24" i="1"/>
  <c r="D24" i="1"/>
  <c r="C24" i="1"/>
  <c r="B24" i="1"/>
  <c r="I23" i="1"/>
  <c r="H23" i="1"/>
  <c r="G23" i="1"/>
  <c r="F23" i="1"/>
  <c r="E23" i="1"/>
  <c r="D23" i="1"/>
  <c r="C23" i="1"/>
  <c r="B23" i="1"/>
  <c r="I22" i="1"/>
  <c r="H22" i="1"/>
  <c r="G22" i="1"/>
  <c r="F22" i="1"/>
  <c r="E22" i="1"/>
  <c r="D22" i="1"/>
  <c r="C22" i="1"/>
  <c r="B22" i="1"/>
  <c r="I21" i="1"/>
  <c r="H21" i="1"/>
  <c r="G21" i="1"/>
  <c r="F21" i="1"/>
  <c r="E21" i="1"/>
  <c r="D21" i="1"/>
  <c r="C21" i="1"/>
  <c r="B21" i="1"/>
  <c r="I20" i="1"/>
  <c r="H20" i="1"/>
  <c r="G20" i="1"/>
  <c r="F20" i="1"/>
  <c r="E20" i="1"/>
  <c r="D20" i="1"/>
  <c r="C20" i="1"/>
  <c r="B20" i="1"/>
  <c r="I18" i="1"/>
  <c r="E18" i="1"/>
  <c r="D18" i="1"/>
  <c r="H17" i="1"/>
  <c r="G17" i="1"/>
  <c r="D17" i="1"/>
  <c r="C17" i="1"/>
  <c r="B17" i="1"/>
  <c r="I16" i="1"/>
  <c r="H16" i="1"/>
  <c r="G16" i="1"/>
  <c r="F16" i="1"/>
  <c r="E16" i="1"/>
  <c r="D16" i="1"/>
  <c r="C16" i="1"/>
  <c r="B16" i="1"/>
  <c r="I15" i="1"/>
  <c r="H15" i="1"/>
  <c r="G15" i="1"/>
  <c r="F15" i="1"/>
  <c r="E15" i="1"/>
  <c r="D15" i="1"/>
  <c r="C15" i="1"/>
  <c r="B15" i="1"/>
  <c r="I14" i="1"/>
  <c r="H14" i="1"/>
  <c r="G14" i="1"/>
  <c r="F14" i="1"/>
  <c r="E14" i="1"/>
  <c r="D14" i="1"/>
  <c r="C14" i="1"/>
  <c r="B14" i="1"/>
  <c r="I13" i="1"/>
  <c r="H13" i="1"/>
  <c r="G13" i="1"/>
  <c r="F13" i="1"/>
  <c r="E13" i="1"/>
  <c r="D13" i="1"/>
  <c r="C13" i="1"/>
  <c r="B13" i="1"/>
  <c r="I12" i="1"/>
  <c r="H12" i="1"/>
  <c r="G12" i="1"/>
  <c r="F12" i="1"/>
  <c r="E12" i="1"/>
  <c r="D12" i="1"/>
  <c r="C12" i="1"/>
  <c r="B12" i="1"/>
  <c r="I11" i="1"/>
  <c r="H11" i="1"/>
  <c r="G11" i="1"/>
  <c r="F11" i="1"/>
  <c r="E11" i="1"/>
  <c r="D11" i="1"/>
  <c r="C11" i="1"/>
  <c r="B11" i="1"/>
  <c r="I10" i="1"/>
  <c r="H10" i="1"/>
  <c r="G10" i="1"/>
  <c r="F10" i="1"/>
  <c r="E10" i="1"/>
  <c r="D10" i="1"/>
  <c r="C10" i="1"/>
  <c r="B10" i="1"/>
  <c r="I9" i="1"/>
  <c r="H9" i="1"/>
  <c r="G9" i="1"/>
  <c r="F9" i="1"/>
  <c r="E9" i="1"/>
  <c r="D9" i="1"/>
  <c r="C9" i="1"/>
  <c r="B9" i="1"/>
  <c r="I8" i="1"/>
  <c r="H8" i="1"/>
  <c r="G8" i="1"/>
  <c r="F8" i="1"/>
  <c r="E8" i="1"/>
  <c r="D8" i="1"/>
  <c r="C8" i="1"/>
  <c r="B8" i="1"/>
  <c r="I7" i="1"/>
  <c r="H7" i="1"/>
  <c r="G7" i="1"/>
  <c r="F7" i="1"/>
  <c r="E7" i="1"/>
  <c r="D7" i="1"/>
  <c r="C7" i="1"/>
  <c r="B7" i="1"/>
  <c r="I5" i="1"/>
  <c r="H5" i="1"/>
  <c r="G5" i="1"/>
  <c r="F5" i="1"/>
  <c r="E5" i="1"/>
  <c r="D5" i="1"/>
  <c r="C5" i="1"/>
  <c r="B5" i="1"/>
  <c r="J8" i="1" l="1"/>
  <c r="J18" i="1"/>
  <c r="J5" i="1"/>
  <c r="J10" i="1"/>
  <c r="F19" i="1"/>
  <c r="F46" i="1" s="1"/>
  <c r="F47" i="1" s="1"/>
  <c r="J11" i="1"/>
  <c r="J12" i="1"/>
  <c r="J13" i="1"/>
  <c r="J14" i="1"/>
  <c r="J15" i="1"/>
  <c r="J16" i="1"/>
  <c r="J21" i="1"/>
  <c r="J22" i="1"/>
  <c r="J23" i="1"/>
  <c r="J24" i="1"/>
  <c r="J25" i="1"/>
  <c r="J26" i="1"/>
  <c r="J29" i="1"/>
  <c r="J30" i="1"/>
  <c r="J31" i="1"/>
  <c r="J32" i="1"/>
  <c r="J33" i="1"/>
  <c r="J34" i="1"/>
  <c r="J35" i="1"/>
  <c r="J42" i="1"/>
  <c r="J44" i="1"/>
  <c r="J28" i="1"/>
  <c r="J37" i="1"/>
  <c r="J38" i="1"/>
  <c r="J39" i="1"/>
  <c r="J27" i="1"/>
  <c r="J36" i="1"/>
  <c r="J41" i="1"/>
  <c r="J20" i="1"/>
  <c r="J17" i="1"/>
  <c r="G19" i="1"/>
  <c r="G46" i="1" s="1"/>
  <c r="G47" i="1" s="1"/>
  <c r="J9" i="1"/>
  <c r="D19" i="1"/>
  <c r="D46" i="1" s="1"/>
  <c r="D47" i="1" s="1"/>
  <c r="H19" i="1"/>
  <c r="H46" i="1" s="1"/>
  <c r="H47" i="1" s="1"/>
  <c r="E19" i="1"/>
  <c r="E46" i="1" s="1"/>
  <c r="E47" i="1" s="1"/>
  <c r="I19" i="1"/>
  <c r="I46" i="1" s="1"/>
  <c r="I47" i="1" s="1"/>
  <c r="B19" i="1"/>
  <c r="B46" i="1" s="1"/>
  <c r="J7" i="1"/>
  <c r="C19" i="1"/>
  <c r="C46" i="1" s="1"/>
  <c r="C47" i="1" s="1"/>
  <c r="J46" i="1" l="1"/>
  <c r="J19" i="1"/>
  <c r="B47" i="1"/>
  <c r="J47" i="1" s="1"/>
</calcChain>
</file>

<file path=xl/sharedStrings.xml><?xml version="1.0" encoding="utf-8"?>
<sst xmlns="http://schemas.openxmlformats.org/spreadsheetml/2006/main" count="64" uniqueCount="63">
  <si>
    <t xml:space="preserve">    УЖК "Коминтерновский"                 Свод поступлений и затрат  по лицевым счетам   за  2016 год</t>
  </si>
  <si>
    <t>Лизюкова,83</t>
  </si>
  <si>
    <t>Лизюкова,91</t>
  </si>
  <si>
    <t>Лизюкова,91А</t>
  </si>
  <si>
    <t>Лизюкова,46</t>
  </si>
  <si>
    <t>Беговая,132</t>
  </si>
  <si>
    <t>Новгородск,137</t>
  </si>
  <si>
    <t>Хользунова,96</t>
  </si>
  <si>
    <t>ИТОГО:</t>
  </si>
  <si>
    <t>S=7024,8</t>
  </si>
  <si>
    <t>S=6880,1</t>
  </si>
  <si>
    <t>S=6916,9</t>
  </si>
  <si>
    <t>S=6951,8</t>
  </si>
  <si>
    <t>S=13475,0</t>
  </si>
  <si>
    <t>S=2692,3</t>
  </si>
  <si>
    <t>S=6957,40</t>
  </si>
  <si>
    <t>S=20815,7</t>
  </si>
  <si>
    <t>S=71714,0</t>
  </si>
  <si>
    <t>НАЧИСЛЕНИЯ сод.жилья</t>
  </si>
  <si>
    <t>реклама.инреннет,неж.помещ.за год</t>
  </si>
  <si>
    <t>ПОСТУПЛЕНИЯ сод.жилья</t>
  </si>
  <si>
    <t>З/пл администр.управл.</t>
  </si>
  <si>
    <t>З/пл раб.м/провода</t>
  </si>
  <si>
    <t>З/пл уборщика   л./клет</t>
  </si>
  <si>
    <t>З/пл дворников</t>
  </si>
  <si>
    <t>З/пл слесаря с/т</t>
  </si>
  <si>
    <t>З/пл раб тек.ремонта</t>
  </si>
  <si>
    <t>Завоз песк.земли</t>
  </si>
  <si>
    <t>Ремонт Подъездов(цоколь)</t>
  </si>
  <si>
    <t>Заделка межпанельных швов</t>
  </si>
  <si>
    <t>Оборудовани Контейнер. площадка</t>
  </si>
  <si>
    <t>Налоги</t>
  </si>
  <si>
    <t>10 сч(текущий ремонт)</t>
  </si>
  <si>
    <t>20 сч(бланки.кан.товары)</t>
  </si>
  <si>
    <t>ИВЦ</t>
  </si>
  <si>
    <t>Аварийноре обслуживан</t>
  </si>
  <si>
    <t>Вывоз КГО</t>
  </si>
  <si>
    <t>Дератизация</t>
  </si>
  <si>
    <t>Юрист</t>
  </si>
  <si>
    <t>Страхование лифтов</t>
  </si>
  <si>
    <t>Задолженность арендаторы</t>
  </si>
  <si>
    <t>Услуги связи</t>
  </si>
  <si>
    <t>Банк</t>
  </si>
  <si>
    <t>Налог УСН (6%)</t>
  </si>
  <si>
    <t>САЙТ</t>
  </si>
  <si>
    <t>Экспертиза лифтов</t>
  </si>
  <si>
    <t>Охрана</t>
  </si>
  <si>
    <t>Охрана установка</t>
  </si>
  <si>
    <t>Произ.база ЖКХ(венканалы)</t>
  </si>
  <si>
    <t>ВоронежТехноГазСервис</t>
  </si>
  <si>
    <t>ООО "Твой дом"</t>
  </si>
  <si>
    <t>ОДН эл.энергия</t>
  </si>
  <si>
    <t>Завоз среза сфальта</t>
  </si>
  <si>
    <t>Благоустройство(опиливание деревьев)</t>
  </si>
  <si>
    <t>Ремонт сч.ХВС</t>
  </si>
  <si>
    <t>Обрамление лифтов</t>
  </si>
  <si>
    <t>ООО"КОНТАКТ "эл.отчетность</t>
  </si>
  <si>
    <t>Аренда бункера</t>
  </si>
  <si>
    <t>РАСХОД</t>
  </si>
  <si>
    <t>Экономия</t>
  </si>
  <si>
    <t>Гл.бухгалтер</t>
  </si>
  <si>
    <t>В.Е.Сидорова</t>
  </si>
  <si>
    <t>Вл.Невского,9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</si>
</sst>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b/>
      <i/>
      <sz val="12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6" xfId="0" applyFont="1" applyBorder="1"/>
    <xf numFmtId="0" fontId="5" fillId="0" borderId="6" xfId="0" applyFont="1" applyBorder="1"/>
    <xf numFmtId="0" fontId="6" fillId="0" borderId="6" xfId="0" applyFont="1" applyBorder="1"/>
    <xf numFmtId="0" fontId="6" fillId="0" borderId="10" xfId="0" applyFont="1" applyBorder="1"/>
    <xf numFmtId="2" fontId="7" fillId="0" borderId="11" xfId="0" applyNumberFormat="1" applyFont="1" applyBorder="1"/>
    <xf numFmtId="0" fontId="6" fillId="0" borderId="11" xfId="0" applyFont="1" applyBorder="1"/>
    <xf numFmtId="2" fontId="6" fillId="0" borderId="11" xfId="0" applyNumberFormat="1" applyFont="1" applyBorder="1"/>
    <xf numFmtId="2" fontId="7" fillId="0" borderId="12" xfId="0" applyNumberFormat="1" applyFont="1" applyBorder="1"/>
    <xf numFmtId="0" fontId="4" fillId="0" borderId="1" xfId="0" applyFont="1" applyBorder="1"/>
    <xf numFmtId="0" fontId="1" fillId="0" borderId="1" xfId="0" applyFont="1" applyBorder="1"/>
    <xf numFmtId="0" fontId="8" fillId="0" borderId="0" xfId="0" applyFont="1"/>
    <xf numFmtId="0" fontId="1" fillId="0" borderId="0" xfId="0" applyFont="1"/>
    <xf numFmtId="2" fontId="6" fillId="0" borderId="7" xfId="0" applyNumberFormat="1" applyFont="1" applyBorder="1"/>
    <xf numFmtId="2" fontId="6" fillId="0" borderId="8" xfId="0" applyNumberFormat="1" applyFont="1" applyBorder="1"/>
    <xf numFmtId="2" fontId="6" fillId="0" borderId="9" xfId="0" applyNumberFormat="1" applyFont="1" applyBorder="1"/>
    <xf numFmtId="0" fontId="6" fillId="0" borderId="9" xfId="0" applyFont="1" applyBorder="1"/>
    <xf numFmtId="2" fontId="7" fillId="0" borderId="7" xfId="0" applyNumberFormat="1" applyFont="1" applyBorder="1"/>
    <xf numFmtId="2" fontId="7" fillId="0" borderId="8" xfId="0" applyNumberFormat="1" applyFont="1" applyBorder="1"/>
    <xf numFmtId="2" fontId="6" fillId="0" borderId="13" xfId="0" applyNumberFormat="1" applyFont="1" applyBorder="1"/>
    <xf numFmtId="2" fontId="6" fillId="0" borderId="1" xfId="0" applyNumberFormat="1" applyFont="1" applyBorder="1"/>
    <xf numFmtId="2" fontId="6" fillId="0" borderId="14" xfId="0" applyNumberFormat="1" applyFont="1" applyBorder="1"/>
    <xf numFmtId="0" fontId="9" fillId="0" borderId="1" xfId="0" applyFont="1" applyBorder="1"/>
    <xf numFmtId="0" fontId="10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1;.%20&#1057;&#1063;&#1045;&#1058;&#1040;%202016\&#1087;&#1086;%20&#1076;&#1086;&#1084;&#1072;&#1084;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"/>
      <sheetName val="46"/>
      <sheetName val="91А"/>
      <sheetName val="91"/>
      <sheetName val="96"/>
      <sheetName val="137"/>
      <sheetName val="83"/>
      <sheetName val="132"/>
      <sheetName val="Св мес"/>
      <sheetName val="Св.кв"/>
      <sheetName val="Св.I полуг"/>
      <sheetName val="СВ 9 мес"/>
      <sheetName val="ГОД"/>
    </sheetNames>
    <sheetDataSet>
      <sheetData sheetId="0">
        <row r="5">
          <cell r="N5">
            <v>492636</v>
          </cell>
        </row>
        <row r="7">
          <cell r="N7">
            <v>371447.32999999996</v>
          </cell>
        </row>
        <row r="8">
          <cell r="N8">
            <v>5800</v>
          </cell>
        </row>
        <row r="9">
          <cell r="N9">
            <v>86857.12</v>
          </cell>
        </row>
        <row r="10">
          <cell r="N10">
            <v>46499.039999999994</v>
          </cell>
        </row>
        <row r="11">
          <cell r="N11">
            <v>34254.480000000003</v>
          </cell>
        </row>
        <row r="12">
          <cell r="N12">
            <v>54925.08</v>
          </cell>
        </row>
        <row r="13">
          <cell r="N13">
            <v>43590.79</v>
          </cell>
        </row>
        <row r="14">
          <cell r="N14">
            <v>30599.32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9">
          <cell r="N19">
            <v>52646.123</v>
          </cell>
        </row>
        <row r="20">
          <cell r="N20">
            <v>3152.83</v>
          </cell>
        </row>
        <row r="21">
          <cell r="N21">
            <v>7811.56</v>
          </cell>
        </row>
        <row r="22">
          <cell r="N22">
            <v>18410.400000000001</v>
          </cell>
        </row>
        <row r="23">
          <cell r="N23">
            <v>7706.5199999999995</v>
          </cell>
        </row>
        <row r="24">
          <cell r="N24">
            <v>941.93</v>
          </cell>
        </row>
        <row r="28">
          <cell r="N28">
            <v>1475.96</v>
          </cell>
        </row>
        <row r="29">
          <cell r="N29">
            <v>3827.4799999999996</v>
          </cell>
        </row>
        <row r="30">
          <cell r="N30">
            <v>13950.39</v>
          </cell>
        </row>
        <row r="31">
          <cell r="N31">
            <v>5723.35</v>
          </cell>
        </row>
        <row r="32">
          <cell r="N32">
            <v>3581.65</v>
          </cell>
        </row>
        <row r="33">
          <cell r="N33">
            <v>1651.85</v>
          </cell>
        </row>
        <row r="34">
          <cell r="N34">
            <v>4100</v>
          </cell>
        </row>
        <row r="36">
          <cell r="N36">
            <v>1104.96</v>
          </cell>
        </row>
        <row r="37">
          <cell r="N37">
            <v>1219.6300000000001</v>
          </cell>
        </row>
        <row r="38">
          <cell r="N38">
            <v>271.52999999999997</v>
          </cell>
        </row>
      </sheetData>
      <sheetData sheetId="1">
        <row r="5">
          <cell r="N5">
            <v>1868208.12</v>
          </cell>
        </row>
        <row r="7">
          <cell r="N7">
            <v>1818936.9699999997</v>
          </cell>
        </row>
        <row r="8">
          <cell r="N8">
            <v>196373.41</v>
          </cell>
        </row>
        <row r="9">
          <cell r="N9">
            <v>330976.58999999997</v>
          </cell>
        </row>
        <row r="10">
          <cell r="N10">
            <v>180392.15</v>
          </cell>
        </row>
        <row r="11">
          <cell r="N11">
            <v>134958.81999999998</v>
          </cell>
        </row>
        <row r="12">
          <cell r="N12">
            <v>185249.2</v>
          </cell>
        </row>
        <row r="13">
          <cell r="N13">
            <v>124847.89999999997</v>
          </cell>
        </row>
        <row r="14">
          <cell r="N14">
            <v>119872.54999999999</v>
          </cell>
        </row>
        <row r="15">
          <cell r="N15">
            <v>5697.04</v>
          </cell>
        </row>
        <row r="17">
          <cell r="N17">
            <v>45977.01</v>
          </cell>
        </row>
        <row r="19">
          <cell r="N19">
            <v>40399.979999999989</v>
          </cell>
        </row>
        <row r="20">
          <cell r="N20">
            <v>8029.67</v>
          </cell>
        </row>
        <row r="21">
          <cell r="N21">
            <v>35243.69</v>
          </cell>
        </row>
        <row r="22">
          <cell r="N22">
            <v>84235.920000000013</v>
          </cell>
        </row>
        <row r="23">
          <cell r="N23">
            <v>64473</v>
          </cell>
        </row>
        <row r="24">
          <cell r="N24">
            <v>18148.190000000006</v>
          </cell>
        </row>
        <row r="25">
          <cell r="N25">
            <v>2083.04</v>
          </cell>
        </row>
        <row r="26">
          <cell r="N26">
            <v>2825.54</v>
          </cell>
        </row>
        <row r="27">
          <cell r="N27">
            <v>89180</v>
          </cell>
        </row>
        <row r="28">
          <cell r="N28">
            <v>19330.659999999996</v>
          </cell>
        </row>
        <row r="29">
          <cell r="N29">
            <v>6076.41</v>
          </cell>
        </row>
        <row r="30">
          <cell r="N30">
            <v>17241.37</v>
          </cell>
        </row>
        <row r="31">
          <cell r="N31">
            <v>58139.02</v>
          </cell>
        </row>
        <row r="32">
          <cell r="N32">
            <v>19107.000000000004</v>
          </cell>
        </row>
        <row r="33">
          <cell r="N33">
            <v>84000</v>
          </cell>
        </row>
        <row r="34">
          <cell r="N34">
            <v>7853.4</v>
          </cell>
        </row>
        <row r="35">
          <cell r="N35">
            <v>6240.42</v>
          </cell>
        </row>
        <row r="36">
          <cell r="N36">
            <v>5158.41</v>
          </cell>
        </row>
        <row r="37">
          <cell r="N37">
            <v>6619.96</v>
          </cell>
        </row>
        <row r="38">
          <cell r="N38">
            <v>3268.4700000000003</v>
          </cell>
        </row>
        <row r="39">
          <cell r="N39">
            <v>8711.0499999999993</v>
          </cell>
        </row>
        <row r="40">
          <cell r="N40">
            <v>2339.4899999999998</v>
          </cell>
        </row>
        <row r="41">
          <cell r="N41">
            <v>1073.68</v>
          </cell>
        </row>
        <row r="42">
          <cell r="N42">
            <v>12000</v>
          </cell>
        </row>
      </sheetData>
      <sheetData sheetId="2">
        <row r="5">
          <cell r="N5">
            <v>975578.88</v>
          </cell>
        </row>
        <row r="7">
          <cell r="N7">
            <v>969662.87999999989</v>
          </cell>
        </row>
        <row r="8">
          <cell r="N8">
            <v>29705.26</v>
          </cell>
        </row>
        <row r="9">
          <cell r="N9">
            <v>170751.98999999996</v>
          </cell>
        </row>
        <row r="10">
          <cell r="N10">
            <v>103293.75999999998</v>
          </cell>
        </row>
        <row r="11">
          <cell r="N11">
            <v>71718.670000000013</v>
          </cell>
        </row>
        <row r="12">
          <cell r="N12">
            <v>114026.32999999999</v>
          </cell>
        </row>
        <row r="13">
          <cell r="N13">
            <v>75929.680000000022</v>
          </cell>
        </row>
        <row r="14">
          <cell r="N14">
            <v>61842.67</v>
          </cell>
        </row>
        <row r="15">
          <cell r="N15">
            <v>1369.13</v>
          </cell>
        </row>
        <row r="16">
          <cell r="N16">
            <v>28735.63</v>
          </cell>
        </row>
        <row r="17">
          <cell r="F17">
            <v>7333.33</v>
          </cell>
        </row>
        <row r="19">
          <cell r="N19">
            <v>42085.669999999991</v>
          </cell>
        </row>
        <row r="20">
          <cell r="N20">
            <v>4142.5200000000004</v>
          </cell>
        </row>
        <row r="21">
          <cell r="N21">
            <v>18182.339999999997</v>
          </cell>
        </row>
        <row r="22">
          <cell r="N22">
            <v>43467.28</v>
          </cell>
        </row>
        <row r="23">
          <cell r="N23">
            <v>15035.18</v>
          </cell>
        </row>
        <row r="24">
          <cell r="N24">
            <v>9362.7300000000014</v>
          </cell>
        </row>
        <row r="25">
          <cell r="N25">
            <v>1074.6500000000001</v>
          </cell>
        </row>
        <row r="26">
          <cell r="N26">
            <v>1457.71</v>
          </cell>
        </row>
        <row r="28">
          <cell r="N28">
            <v>553.91</v>
          </cell>
        </row>
        <row r="29">
          <cell r="N29">
            <v>3134.8500000000004</v>
          </cell>
        </row>
        <row r="30">
          <cell r="N30">
            <v>8894.89</v>
          </cell>
        </row>
        <row r="31">
          <cell r="N31">
            <v>29994.119999999995</v>
          </cell>
        </row>
        <row r="33">
          <cell r="N33">
            <v>9857.35</v>
          </cell>
        </row>
        <row r="34">
          <cell r="N34">
            <v>48000</v>
          </cell>
        </row>
        <row r="35">
          <cell r="N35">
            <v>4051.63</v>
          </cell>
        </row>
        <row r="36">
          <cell r="N36">
            <v>3219.5099999999998</v>
          </cell>
        </row>
        <row r="37">
          <cell r="N37">
            <v>2661.24</v>
          </cell>
        </row>
        <row r="38">
          <cell r="N38">
            <v>1206.95</v>
          </cell>
        </row>
        <row r="39">
          <cell r="N39">
            <v>5000</v>
          </cell>
        </row>
        <row r="40">
          <cell r="N40">
            <v>1686.21</v>
          </cell>
        </row>
      </sheetData>
      <sheetData sheetId="3">
        <row r="5">
          <cell r="N5">
            <v>970622.93999999971</v>
          </cell>
        </row>
        <row r="7">
          <cell r="N7">
            <v>974087.74</v>
          </cell>
        </row>
        <row r="8">
          <cell r="N8">
            <v>33705.26</v>
          </cell>
        </row>
        <row r="9">
          <cell r="N9">
            <v>169894.77000000002</v>
          </cell>
        </row>
        <row r="10">
          <cell r="N10">
            <v>103293.75999999998</v>
          </cell>
        </row>
        <row r="11">
          <cell r="N11">
            <v>69040.350000000006</v>
          </cell>
        </row>
        <row r="12">
          <cell r="N12">
            <v>82046.529999999984</v>
          </cell>
        </row>
        <row r="13">
          <cell r="N13">
            <v>79882.450000000012</v>
          </cell>
        </row>
        <row r="14">
          <cell r="N14">
            <v>61532.270000000004</v>
          </cell>
        </row>
        <row r="15">
          <cell r="N15">
            <v>1341</v>
          </cell>
        </row>
        <row r="16">
          <cell r="N16">
            <v>28735.63</v>
          </cell>
        </row>
        <row r="18">
          <cell r="N18">
            <v>0</v>
          </cell>
        </row>
        <row r="20">
          <cell r="N20">
            <v>42858.359999999993</v>
          </cell>
        </row>
        <row r="21">
          <cell r="N21">
            <v>4121.74</v>
          </cell>
        </row>
        <row r="22">
          <cell r="N22">
            <v>18090.87</v>
          </cell>
        </row>
        <row r="23">
          <cell r="N23">
            <v>43249.07</v>
          </cell>
        </row>
        <row r="24">
          <cell r="N24">
            <v>17969.37</v>
          </cell>
        </row>
        <row r="25">
          <cell r="N25">
            <v>9315.7399999999961</v>
          </cell>
        </row>
        <row r="26">
          <cell r="N26">
            <v>1069.25</v>
          </cell>
        </row>
        <row r="27">
          <cell r="N27">
            <v>1450.39</v>
          </cell>
        </row>
        <row r="29">
          <cell r="N29">
            <v>551.13</v>
          </cell>
        </row>
        <row r="30">
          <cell r="N30">
            <v>3119.11</v>
          </cell>
        </row>
        <row r="31">
          <cell r="N31">
            <v>9085.4500000000007</v>
          </cell>
        </row>
        <row r="32">
          <cell r="N32">
            <v>29843.54</v>
          </cell>
        </row>
        <row r="34">
          <cell r="N34">
            <v>9807.89</v>
          </cell>
        </row>
        <row r="36">
          <cell r="N36">
            <v>4031.2699999999995</v>
          </cell>
        </row>
        <row r="37">
          <cell r="N37">
            <v>3203.35</v>
          </cell>
        </row>
        <row r="38">
          <cell r="N38">
            <v>2647.88</v>
          </cell>
        </row>
        <row r="39">
          <cell r="N39">
            <v>5000</v>
          </cell>
        </row>
        <row r="40">
          <cell r="N40">
            <v>1200.8899999999999</v>
          </cell>
        </row>
        <row r="41">
          <cell r="N41">
            <v>1677.75</v>
          </cell>
        </row>
      </sheetData>
      <sheetData sheetId="4">
        <row r="5">
          <cell r="N5">
            <v>2910102.3699999996</v>
          </cell>
        </row>
        <row r="7">
          <cell r="N7">
            <v>2936888.56</v>
          </cell>
        </row>
        <row r="8">
          <cell r="N8">
            <v>299824.37</v>
          </cell>
        </row>
        <row r="9">
          <cell r="N9">
            <v>511275.00999999995</v>
          </cell>
        </row>
        <row r="10">
          <cell r="N10">
            <v>287412.78000000003</v>
          </cell>
        </row>
        <row r="11">
          <cell r="N11">
            <v>211672.08999999997</v>
          </cell>
        </row>
        <row r="12">
          <cell r="N12">
            <v>395564.96</v>
          </cell>
        </row>
        <row r="13">
          <cell r="N13">
            <v>201394.01000000007</v>
          </cell>
        </row>
        <row r="14">
          <cell r="N14">
            <v>185174.81999999995</v>
          </cell>
        </row>
        <row r="15">
          <cell r="N15">
            <v>1340.99</v>
          </cell>
        </row>
        <row r="16">
          <cell r="N16">
            <v>0</v>
          </cell>
        </row>
        <row r="17">
          <cell r="F17">
            <v>18666.66</v>
          </cell>
        </row>
        <row r="19">
          <cell r="N19">
            <v>62122.400000000009</v>
          </cell>
        </row>
        <row r="20">
          <cell r="N20">
            <v>12403.98</v>
          </cell>
        </row>
        <row r="21">
          <cell r="N21">
            <v>54439.97</v>
          </cell>
        </row>
        <row r="22">
          <cell r="N22">
            <v>130153.48999999998</v>
          </cell>
        </row>
        <row r="23">
          <cell r="N23">
            <v>36396.730000000003</v>
          </cell>
        </row>
        <row r="24">
          <cell r="N24">
            <v>28034.720000000001</v>
          </cell>
        </row>
        <row r="25">
          <cell r="N25">
            <v>7217.8</v>
          </cell>
        </row>
        <row r="26">
          <cell r="N26">
            <v>4364.8100000000004</v>
          </cell>
        </row>
        <row r="27">
          <cell r="N27">
            <v>7500</v>
          </cell>
        </row>
        <row r="28">
          <cell r="N28">
            <v>29861.32</v>
          </cell>
        </row>
        <row r="29">
          <cell r="N29">
            <v>9486.630000000001</v>
          </cell>
        </row>
        <row r="30">
          <cell r="N30">
            <v>26633.86</v>
          </cell>
        </row>
        <row r="31">
          <cell r="N31">
            <v>89810.13</v>
          </cell>
        </row>
        <row r="32">
          <cell r="N32">
            <v>4725</v>
          </cell>
        </row>
        <row r="33">
          <cell r="N33">
            <v>29515.81</v>
          </cell>
        </row>
        <row r="34">
          <cell r="N34">
            <v>1658.56</v>
          </cell>
        </row>
        <row r="35">
          <cell r="N35">
            <v>12131.680000000002</v>
          </cell>
        </row>
        <row r="36">
          <cell r="N36">
            <v>9640.1500000000015</v>
          </cell>
        </row>
        <row r="37">
          <cell r="N37">
            <v>8445.31</v>
          </cell>
        </row>
        <row r="38">
          <cell r="N38">
            <v>7501.87</v>
          </cell>
        </row>
        <row r="39">
          <cell r="N39">
            <v>3782.18</v>
          </cell>
        </row>
        <row r="40">
          <cell r="N40">
            <v>5049.01</v>
          </cell>
        </row>
        <row r="41">
          <cell r="N41">
            <v>8711.06</v>
          </cell>
        </row>
      </sheetData>
      <sheetData sheetId="5">
        <row r="5">
          <cell r="N5">
            <v>976231.39</v>
          </cell>
        </row>
        <row r="7">
          <cell r="N7">
            <v>1002433.4800000001</v>
          </cell>
        </row>
        <row r="8">
          <cell r="N8">
            <v>32856.11</v>
          </cell>
        </row>
        <row r="9">
          <cell r="N9">
            <v>170889.56</v>
          </cell>
        </row>
        <row r="10">
          <cell r="N10">
            <v>97169.539999999979</v>
          </cell>
        </row>
        <row r="11">
          <cell r="N11">
            <v>71253.490000000005</v>
          </cell>
        </row>
        <row r="12">
          <cell r="N12">
            <v>112770.55999999997</v>
          </cell>
        </row>
        <row r="13">
          <cell r="N13">
            <v>80140.36</v>
          </cell>
        </row>
        <row r="14">
          <cell r="N14">
            <v>61892.490000000005</v>
          </cell>
        </row>
        <row r="15">
          <cell r="N15">
            <v>670.5</v>
          </cell>
        </row>
        <row r="16">
          <cell r="N16">
            <v>0</v>
          </cell>
        </row>
        <row r="17">
          <cell r="N17">
            <v>18965.52</v>
          </cell>
        </row>
        <row r="19">
          <cell r="N19">
            <v>20955.18</v>
          </cell>
        </row>
        <row r="20">
          <cell r="N20">
            <v>4145.87</v>
          </cell>
        </row>
        <row r="21">
          <cell r="N21">
            <v>18195.919999999998</v>
          </cell>
        </row>
        <row r="22">
          <cell r="N22">
            <v>43502.22</v>
          </cell>
        </row>
        <row r="23">
          <cell r="N23">
            <v>12164.97</v>
          </cell>
        </row>
        <row r="24">
          <cell r="N24">
            <v>9370.239999999998</v>
          </cell>
        </row>
        <row r="25">
          <cell r="N25">
            <v>1075.51</v>
          </cell>
        </row>
        <row r="26">
          <cell r="N26">
            <v>1458.88</v>
          </cell>
        </row>
        <row r="27">
          <cell r="N27">
            <v>48000</v>
          </cell>
        </row>
        <row r="28">
          <cell r="N28">
            <v>51438.45</v>
          </cell>
        </row>
        <row r="29">
          <cell r="N29">
            <v>3137.41</v>
          </cell>
        </row>
        <row r="30">
          <cell r="N30">
            <v>8902.0499999999993</v>
          </cell>
        </row>
        <row r="31">
          <cell r="N31">
            <v>30018.28</v>
          </cell>
        </row>
        <row r="32">
          <cell r="N32">
            <v>9865.3100000000013</v>
          </cell>
        </row>
        <row r="33">
          <cell r="N33">
            <v>2507.41</v>
          </cell>
        </row>
        <row r="34">
          <cell r="N34">
            <v>4054.869999999999</v>
          </cell>
        </row>
        <row r="35">
          <cell r="N35">
            <v>3222.1</v>
          </cell>
        </row>
        <row r="36">
          <cell r="N36">
            <v>2663.39</v>
          </cell>
        </row>
        <row r="37">
          <cell r="N37">
            <v>1207.06</v>
          </cell>
        </row>
        <row r="38">
          <cell r="N38">
            <v>7500</v>
          </cell>
        </row>
        <row r="39">
          <cell r="N39">
            <v>4100</v>
          </cell>
        </row>
        <row r="40">
          <cell r="N40">
            <v>1687.59</v>
          </cell>
        </row>
      </sheetData>
      <sheetData sheetId="6">
        <row r="5">
          <cell r="N5">
            <v>965786.5199999999</v>
          </cell>
        </row>
        <row r="7">
          <cell r="N7">
            <v>1010814.8800000001</v>
          </cell>
        </row>
        <row r="8">
          <cell r="N8">
            <v>35901.17</v>
          </cell>
        </row>
        <row r="9">
          <cell r="N9">
            <v>168990.90000000002</v>
          </cell>
        </row>
        <row r="10">
          <cell r="N10">
            <v>104088.79999999999</v>
          </cell>
        </row>
        <row r="11">
          <cell r="N11">
            <v>70891.62000000001</v>
          </cell>
        </row>
        <row r="12">
          <cell r="N12">
            <v>98129.370000000024</v>
          </cell>
        </row>
        <row r="13">
          <cell r="N13">
            <v>79648.110000000015</v>
          </cell>
        </row>
        <row r="14">
          <cell r="N14">
            <v>61204.799999999988</v>
          </cell>
        </row>
        <row r="15">
          <cell r="N15">
            <v>1554.04</v>
          </cell>
        </row>
        <row r="16">
          <cell r="N16">
            <v>206896.56</v>
          </cell>
        </row>
        <row r="17">
          <cell r="N17">
            <v>6321.84</v>
          </cell>
        </row>
        <row r="19">
          <cell r="N19">
            <v>73807.88</v>
          </cell>
        </row>
        <row r="20">
          <cell r="N20">
            <v>4099.8100000000004</v>
          </cell>
        </row>
        <row r="21">
          <cell r="N21">
            <v>17994.79</v>
          </cell>
        </row>
        <row r="22">
          <cell r="N22">
            <v>43018.939999999995</v>
          </cell>
        </row>
        <row r="23">
          <cell r="N23">
            <v>7415.55</v>
          </cell>
        </row>
        <row r="24">
          <cell r="N24">
            <v>9266.1599999999962</v>
          </cell>
        </row>
        <row r="25">
          <cell r="N25">
            <v>1063.56</v>
          </cell>
        </row>
        <row r="26">
          <cell r="N26">
            <v>1442.67</v>
          </cell>
        </row>
        <row r="27">
          <cell r="N27">
            <v>7500</v>
          </cell>
        </row>
        <row r="28">
          <cell r="N28">
            <v>9869.89</v>
          </cell>
        </row>
        <row r="29">
          <cell r="N29">
            <v>3202.68</v>
          </cell>
        </row>
        <row r="30">
          <cell r="N30">
            <v>8848.7099999999991</v>
          </cell>
        </row>
        <row r="31">
          <cell r="N31">
            <v>29684.78</v>
          </cell>
        </row>
        <row r="32">
          <cell r="N32">
            <v>548.20000000000005</v>
          </cell>
        </row>
        <row r="33">
          <cell r="N33">
            <v>9755.7000000000007</v>
          </cell>
        </row>
        <row r="34">
          <cell r="N34">
            <v>48000</v>
          </cell>
        </row>
        <row r="35">
          <cell r="N35">
            <v>4009.81</v>
          </cell>
        </row>
        <row r="36">
          <cell r="N36">
            <v>3324.67</v>
          </cell>
        </row>
        <row r="37">
          <cell r="N37">
            <v>2633.8</v>
          </cell>
        </row>
        <row r="38">
          <cell r="N38">
            <v>3380.04</v>
          </cell>
        </row>
        <row r="39">
          <cell r="N39">
            <v>1668.8400000000001</v>
          </cell>
        </row>
        <row r="40">
          <cell r="N40">
            <v>1194.5100000000002</v>
          </cell>
        </row>
      </sheetData>
      <sheetData sheetId="7">
        <row r="5">
          <cell r="N5">
            <v>377570.69999999995</v>
          </cell>
        </row>
        <row r="7">
          <cell r="N7">
            <v>366984.41</v>
          </cell>
        </row>
        <row r="8">
          <cell r="N8">
            <v>13945.26</v>
          </cell>
        </row>
        <row r="9">
          <cell r="N9">
            <v>66129.02</v>
          </cell>
        </row>
        <row r="11">
          <cell r="N11">
            <v>33354.32</v>
          </cell>
        </row>
        <row r="12">
          <cell r="N12">
            <v>121818.62</v>
          </cell>
        </row>
        <row r="13">
          <cell r="N13">
            <v>31479.049999999996</v>
          </cell>
        </row>
        <row r="14">
          <cell r="N14">
            <v>23950.510000000002</v>
          </cell>
        </row>
        <row r="15">
          <cell r="N15">
            <v>670.5</v>
          </cell>
        </row>
        <row r="16">
          <cell r="N16">
            <v>0</v>
          </cell>
        </row>
        <row r="17">
          <cell r="N17">
            <v>0</v>
          </cell>
        </row>
        <row r="19">
          <cell r="N19">
            <v>9402.7599999999984</v>
          </cell>
        </row>
        <row r="20">
          <cell r="N20">
            <v>1604.33</v>
          </cell>
        </row>
        <row r="21">
          <cell r="N21">
            <v>7041.2400000000007</v>
          </cell>
        </row>
        <row r="22">
          <cell r="N22">
            <v>16834.05</v>
          </cell>
        </row>
        <row r="23">
          <cell r="N23">
            <v>4707.4699999999993</v>
          </cell>
        </row>
        <row r="24">
          <cell r="N24">
            <v>3626.0000000000005</v>
          </cell>
        </row>
        <row r="25">
          <cell r="N25">
            <v>416.19</v>
          </cell>
        </row>
        <row r="26">
          <cell r="N26">
            <v>7500</v>
          </cell>
        </row>
        <row r="28">
          <cell r="N28">
            <v>214.52</v>
          </cell>
        </row>
        <row r="29">
          <cell r="N29">
            <v>1214.07</v>
          </cell>
        </row>
        <row r="30">
          <cell r="N30">
            <v>3444.8199999999997</v>
          </cell>
        </row>
        <row r="31">
          <cell r="N31">
            <v>11616.14</v>
          </cell>
        </row>
        <row r="33">
          <cell r="N33">
            <v>3817.5900000000006</v>
          </cell>
        </row>
        <row r="35">
          <cell r="N35">
            <v>1569.1599999999999</v>
          </cell>
        </row>
        <row r="36">
          <cell r="N36">
            <v>1246.8499999999999</v>
          </cell>
        </row>
        <row r="37">
          <cell r="N37">
            <v>1030.6500000000001</v>
          </cell>
        </row>
        <row r="38">
          <cell r="N38">
            <v>0</v>
          </cell>
        </row>
        <row r="39">
          <cell r="N39">
            <v>653.04</v>
          </cell>
        </row>
        <row r="40">
          <cell r="N40">
            <v>467.44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topLeftCell="A16" workbookViewId="0">
      <selection activeCell="K40" sqref="K40"/>
    </sheetView>
  </sheetViews>
  <sheetFormatPr defaultRowHeight="15" x14ac:dyDescent="0.25"/>
  <cols>
    <col min="1" max="1" width="28.5703125" customWidth="1"/>
    <col min="2" max="2" width="11.28515625" customWidth="1"/>
    <col min="3" max="3" width="10.5703125" customWidth="1"/>
    <col min="4" max="4" width="10.28515625" customWidth="1"/>
    <col min="5" max="5" width="11.28515625" customWidth="1"/>
    <col min="6" max="6" width="11" customWidth="1"/>
    <col min="7" max="7" width="10" customWidth="1"/>
    <col min="8" max="8" width="11.5703125" customWidth="1"/>
    <col min="9" max="9" width="11.42578125" customWidth="1"/>
    <col min="10" max="10" width="13" customWidth="1"/>
  </cols>
  <sheetData>
    <row r="1" spans="1:10" ht="16.5" thickBot="1" x14ac:dyDescent="0.3">
      <c r="A1" s="19" t="s">
        <v>0</v>
      </c>
      <c r="B1" s="19"/>
      <c r="C1" s="19"/>
      <c r="D1" s="19"/>
      <c r="E1" s="19"/>
      <c r="F1" s="19"/>
      <c r="G1" s="19"/>
      <c r="H1" s="1"/>
    </row>
    <row r="2" spans="1:10" ht="12.95" customHeight="1" thickBot="1" x14ac:dyDescent="0.3">
      <c r="A2" s="31"/>
      <c r="B2" s="30" t="s">
        <v>62</v>
      </c>
      <c r="C2" s="30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18" t="s">
        <v>8</v>
      </c>
    </row>
    <row r="3" spans="1:10" ht="12.95" customHeight="1" thickBot="1" x14ac:dyDescent="0.3">
      <c r="A3" s="2"/>
      <c r="B3" s="3" t="s">
        <v>9</v>
      </c>
      <c r="C3" s="3" t="s">
        <v>10</v>
      </c>
      <c r="D3" s="3" t="s">
        <v>11</v>
      </c>
      <c r="E3" s="4" t="s">
        <v>12</v>
      </c>
      <c r="F3" s="3" t="s">
        <v>13</v>
      </c>
      <c r="G3" s="3" t="s">
        <v>14</v>
      </c>
      <c r="H3" s="3" t="s">
        <v>15</v>
      </c>
      <c r="I3" s="3" t="s">
        <v>16</v>
      </c>
      <c r="J3" s="3" t="s">
        <v>17</v>
      </c>
    </row>
    <row r="4" spans="1:10" ht="12" customHeight="1" x14ac:dyDescent="0.25">
      <c r="A4" s="5"/>
      <c r="B4" s="6"/>
      <c r="C4" s="7"/>
      <c r="D4" s="7"/>
      <c r="E4" s="7"/>
      <c r="F4" s="7"/>
      <c r="G4" s="7"/>
      <c r="H4" s="7"/>
      <c r="I4" s="7"/>
      <c r="J4" s="8"/>
    </row>
    <row r="5" spans="1:10" ht="12" customHeight="1" x14ac:dyDescent="0.25">
      <c r="A5" s="9" t="s">
        <v>18</v>
      </c>
      <c r="B5" s="21">
        <f>'[1]9'!N5</f>
        <v>492636</v>
      </c>
      <c r="C5" s="22">
        <f>'[1]83'!N5</f>
        <v>965786.5199999999</v>
      </c>
      <c r="D5" s="22">
        <f>'[1]91'!N5</f>
        <v>970622.93999999971</v>
      </c>
      <c r="E5" s="22">
        <f>'[1]91А'!N5</f>
        <v>975578.88</v>
      </c>
      <c r="F5" s="22">
        <f>'[1]46'!N5</f>
        <v>1868208.12</v>
      </c>
      <c r="G5" s="22">
        <f>'[1]132'!N5</f>
        <v>377570.69999999995</v>
      </c>
      <c r="H5" s="22">
        <f>'[1]137'!N5</f>
        <v>976231.39</v>
      </c>
      <c r="I5" s="22">
        <f>'[1]96'!N5</f>
        <v>2910102.3699999996</v>
      </c>
      <c r="J5" s="23">
        <f>SUM(B5:I5)</f>
        <v>9536736.9199999999</v>
      </c>
    </row>
    <row r="6" spans="1:10" ht="12" customHeight="1" x14ac:dyDescent="0.25">
      <c r="A6" s="9" t="s">
        <v>19</v>
      </c>
      <c r="B6" s="21"/>
      <c r="C6" s="22"/>
      <c r="D6" s="22"/>
      <c r="E6" s="22"/>
      <c r="F6" s="22"/>
      <c r="G6" s="22"/>
      <c r="H6" s="22"/>
      <c r="I6" s="22"/>
      <c r="J6" s="24">
        <v>701114.11</v>
      </c>
    </row>
    <row r="7" spans="1:10" ht="12" customHeight="1" x14ac:dyDescent="0.25">
      <c r="A7" s="9" t="s">
        <v>20</v>
      </c>
      <c r="B7" s="21">
        <f>'[1]9'!N7</f>
        <v>371447.32999999996</v>
      </c>
      <c r="C7" s="22">
        <f>'[1]83'!N7</f>
        <v>1010814.8800000001</v>
      </c>
      <c r="D7" s="22">
        <f>'[1]91'!N7</f>
        <v>974087.74</v>
      </c>
      <c r="E7" s="22">
        <f>'[1]91А'!N7</f>
        <v>969662.87999999989</v>
      </c>
      <c r="F7" s="22">
        <f>'[1]46'!N7</f>
        <v>1818936.9699999997</v>
      </c>
      <c r="G7" s="22">
        <f>'[1]132'!N7</f>
        <v>366984.41</v>
      </c>
      <c r="H7" s="22">
        <f>'[1]137'!N7</f>
        <v>1002433.4800000001</v>
      </c>
      <c r="I7" s="22">
        <f>'[1]96'!N7</f>
        <v>2936888.56</v>
      </c>
      <c r="J7" s="23">
        <f>SUM(B7:I7)</f>
        <v>9451256.25</v>
      </c>
    </row>
    <row r="8" spans="1:10" ht="12" customHeight="1" x14ac:dyDescent="0.25">
      <c r="A8" s="10" t="s">
        <v>19</v>
      </c>
      <c r="B8" s="21">
        <f>'[1]9'!N8</f>
        <v>5800</v>
      </c>
      <c r="C8" s="22">
        <f>'[1]83'!N8</f>
        <v>35901.17</v>
      </c>
      <c r="D8" s="22">
        <f>'[1]91'!N8</f>
        <v>33705.26</v>
      </c>
      <c r="E8" s="22">
        <f>'[1]91А'!N8</f>
        <v>29705.26</v>
      </c>
      <c r="F8" s="22">
        <f>'[1]46'!N8</f>
        <v>196373.41</v>
      </c>
      <c r="G8" s="22">
        <f>'[1]132'!N8</f>
        <v>13945.26</v>
      </c>
      <c r="H8" s="22">
        <f>'[1]137'!N8</f>
        <v>32856.11</v>
      </c>
      <c r="I8" s="22">
        <f>'[1]96'!N8</f>
        <v>299824.37</v>
      </c>
      <c r="J8" s="23">
        <f t="shared" ref="J8:J45" si="0">SUM(B8:I8)</f>
        <v>648110.84</v>
      </c>
    </row>
    <row r="9" spans="1:10" ht="12" customHeight="1" x14ac:dyDescent="0.25">
      <c r="A9" s="11" t="s">
        <v>21</v>
      </c>
      <c r="B9" s="25">
        <f>'[1]9'!N9</f>
        <v>86857.12</v>
      </c>
      <c r="C9" s="26">
        <f>'[1]83'!N9</f>
        <v>168990.90000000002</v>
      </c>
      <c r="D9" s="26">
        <f>'[1]91'!N9</f>
        <v>169894.77000000002</v>
      </c>
      <c r="E9" s="26">
        <f>'[1]91А'!N9</f>
        <v>170751.98999999996</v>
      </c>
      <c r="F9" s="26">
        <f>'[1]46'!N9</f>
        <v>330976.58999999997</v>
      </c>
      <c r="G9" s="26">
        <f>'[1]132'!N9</f>
        <v>66129.02</v>
      </c>
      <c r="H9" s="26">
        <f>'[1]137'!N9</f>
        <v>170889.56</v>
      </c>
      <c r="I9" s="26">
        <f>'[1]96'!N9</f>
        <v>511275.00999999995</v>
      </c>
      <c r="J9" s="23">
        <f t="shared" si="0"/>
        <v>1675764.96</v>
      </c>
    </row>
    <row r="10" spans="1:10" ht="12" customHeight="1" x14ac:dyDescent="0.25">
      <c r="A10" s="11" t="s">
        <v>22</v>
      </c>
      <c r="B10" s="25">
        <f>'[1]9'!N10</f>
        <v>46499.039999999994</v>
      </c>
      <c r="C10" s="26">
        <f>'[1]83'!N10</f>
        <v>104088.79999999999</v>
      </c>
      <c r="D10" s="26">
        <f>'[1]91'!N10</f>
        <v>103293.75999999998</v>
      </c>
      <c r="E10" s="26">
        <f>'[1]91А'!N10</f>
        <v>103293.75999999998</v>
      </c>
      <c r="F10" s="26">
        <f>'[1]46'!N10</f>
        <v>180392.15</v>
      </c>
      <c r="G10" s="26">
        <f>'[1]132'!N10</f>
        <v>0</v>
      </c>
      <c r="H10" s="26">
        <f>'[1]137'!N10</f>
        <v>97169.539999999979</v>
      </c>
      <c r="I10" s="26">
        <f>'[1]96'!N10</f>
        <v>287412.78000000003</v>
      </c>
      <c r="J10" s="23">
        <f t="shared" si="0"/>
        <v>922149.82999999984</v>
      </c>
    </row>
    <row r="11" spans="1:10" ht="12" customHeight="1" x14ac:dyDescent="0.25">
      <c r="A11" s="11" t="s">
        <v>23</v>
      </c>
      <c r="B11" s="25">
        <f>'[1]9'!N11</f>
        <v>34254.480000000003</v>
      </c>
      <c r="C11" s="26">
        <f>'[1]83'!N11</f>
        <v>70891.62000000001</v>
      </c>
      <c r="D11" s="26">
        <f>'[1]91'!N11</f>
        <v>69040.350000000006</v>
      </c>
      <c r="E11" s="26">
        <f>'[1]91А'!N11</f>
        <v>71718.670000000013</v>
      </c>
      <c r="F11" s="26">
        <f>'[1]46'!N11</f>
        <v>134958.81999999998</v>
      </c>
      <c r="G11" s="26">
        <f>'[1]132'!N11</f>
        <v>33354.32</v>
      </c>
      <c r="H11" s="26">
        <f>'[1]137'!N11</f>
        <v>71253.490000000005</v>
      </c>
      <c r="I11" s="26">
        <f>'[1]96'!N11</f>
        <v>211672.08999999997</v>
      </c>
      <c r="J11" s="23">
        <f t="shared" si="0"/>
        <v>697143.84</v>
      </c>
    </row>
    <row r="12" spans="1:10" ht="12" customHeight="1" x14ac:dyDescent="0.25">
      <c r="A12" s="11" t="s">
        <v>24</v>
      </c>
      <c r="B12" s="25">
        <f>'[1]9'!N12</f>
        <v>54925.08</v>
      </c>
      <c r="C12" s="26">
        <f>'[1]83'!N12</f>
        <v>98129.370000000024</v>
      </c>
      <c r="D12" s="26">
        <f>'[1]91'!N12</f>
        <v>82046.529999999984</v>
      </c>
      <c r="E12" s="26">
        <f>'[1]91А'!N12</f>
        <v>114026.32999999999</v>
      </c>
      <c r="F12" s="26">
        <f>'[1]46'!N12</f>
        <v>185249.2</v>
      </c>
      <c r="G12" s="26">
        <f>'[1]132'!N12</f>
        <v>121818.62</v>
      </c>
      <c r="H12" s="26">
        <f>'[1]137'!N12</f>
        <v>112770.55999999997</v>
      </c>
      <c r="I12" s="26">
        <f>'[1]96'!N12</f>
        <v>395564.96</v>
      </c>
      <c r="J12" s="23">
        <f t="shared" si="0"/>
        <v>1164530.6499999999</v>
      </c>
    </row>
    <row r="13" spans="1:10" ht="12" customHeight="1" x14ac:dyDescent="0.25">
      <c r="A13" s="11" t="s">
        <v>25</v>
      </c>
      <c r="B13" s="25">
        <f>'[1]9'!N13</f>
        <v>43590.79</v>
      </c>
      <c r="C13" s="26">
        <f>'[1]83'!N13</f>
        <v>79648.110000000015</v>
      </c>
      <c r="D13" s="26">
        <f>'[1]91'!N13</f>
        <v>79882.450000000012</v>
      </c>
      <c r="E13" s="26">
        <f>'[1]91А'!N13</f>
        <v>75929.680000000022</v>
      </c>
      <c r="F13" s="26">
        <f>'[1]46'!N13</f>
        <v>124847.89999999997</v>
      </c>
      <c r="G13" s="26">
        <f>'[1]132'!N13</f>
        <v>31479.049999999996</v>
      </c>
      <c r="H13" s="26">
        <f>'[1]137'!N13</f>
        <v>80140.36</v>
      </c>
      <c r="I13" s="26">
        <f>'[1]96'!N13</f>
        <v>201394.01000000007</v>
      </c>
      <c r="J13" s="23">
        <f t="shared" si="0"/>
        <v>716912.35000000009</v>
      </c>
    </row>
    <row r="14" spans="1:10" ht="12" customHeight="1" x14ac:dyDescent="0.25">
      <c r="A14" s="11" t="s">
        <v>26</v>
      </c>
      <c r="B14" s="25">
        <f>'[1]9'!N14</f>
        <v>30599.32</v>
      </c>
      <c r="C14" s="26">
        <f>'[1]83'!N14</f>
        <v>61204.799999999988</v>
      </c>
      <c r="D14" s="26">
        <f>'[1]91'!N14</f>
        <v>61532.270000000004</v>
      </c>
      <c r="E14" s="26">
        <f>'[1]91А'!N14</f>
        <v>61842.67</v>
      </c>
      <c r="F14" s="26">
        <f>'[1]46'!N14</f>
        <v>119872.54999999999</v>
      </c>
      <c r="G14" s="26">
        <f>'[1]132'!N14</f>
        <v>23950.510000000002</v>
      </c>
      <c r="H14" s="26">
        <f>'[1]137'!N14</f>
        <v>61892.490000000005</v>
      </c>
      <c r="I14" s="26">
        <f>'[1]96'!N14</f>
        <v>185174.81999999995</v>
      </c>
      <c r="J14" s="23">
        <f t="shared" si="0"/>
        <v>606069.42999999993</v>
      </c>
    </row>
    <row r="15" spans="1:10" ht="12" customHeight="1" x14ac:dyDescent="0.25">
      <c r="A15" s="11" t="s">
        <v>27</v>
      </c>
      <c r="B15" s="25">
        <f>'[1]9'!N15</f>
        <v>0</v>
      </c>
      <c r="C15" s="26">
        <f>'[1]83'!N15</f>
        <v>1554.04</v>
      </c>
      <c r="D15" s="26">
        <f>'[1]91'!N15</f>
        <v>1341</v>
      </c>
      <c r="E15" s="26">
        <f>'[1]91А'!N15</f>
        <v>1369.13</v>
      </c>
      <c r="F15" s="26">
        <f>'[1]46'!N15</f>
        <v>5697.04</v>
      </c>
      <c r="G15" s="26">
        <f>'[1]132'!N15</f>
        <v>670.5</v>
      </c>
      <c r="H15" s="26">
        <f>'[1]137'!N15</f>
        <v>670.5</v>
      </c>
      <c r="I15" s="26">
        <f>'[1]96'!N15</f>
        <v>1340.99</v>
      </c>
      <c r="J15" s="23">
        <f t="shared" si="0"/>
        <v>12643.199999999999</v>
      </c>
    </row>
    <row r="16" spans="1:10" ht="12" customHeight="1" x14ac:dyDescent="0.25">
      <c r="A16" s="11" t="s">
        <v>28</v>
      </c>
      <c r="B16" s="25">
        <f>'[1]9'!N16</f>
        <v>0</v>
      </c>
      <c r="C16" s="26">
        <f>'[1]83'!N16</f>
        <v>206896.56</v>
      </c>
      <c r="D16" s="26">
        <f>'[1]91'!N16</f>
        <v>28735.63</v>
      </c>
      <c r="E16" s="26">
        <f>'[1]91А'!N16</f>
        <v>28735.63</v>
      </c>
      <c r="F16" s="26">
        <f>'[1]46'!N17</f>
        <v>45977.01</v>
      </c>
      <c r="G16" s="26">
        <f>'[1]132'!N16</f>
        <v>0</v>
      </c>
      <c r="H16" s="26">
        <f>'[1]137'!N16</f>
        <v>0</v>
      </c>
      <c r="I16" s="26">
        <f>'[1]96'!N16</f>
        <v>0</v>
      </c>
      <c r="J16" s="23">
        <f t="shared" si="0"/>
        <v>310344.83</v>
      </c>
    </row>
    <row r="17" spans="1:10" ht="12" customHeight="1" x14ac:dyDescent="0.25">
      <c r="A17" s="11" t="s">
        <v>29</v>
      </c>
      <c r="B17" s="25">
        <f>'[1]9'!N17</f>
        <v>0</v>
      </c>
      <c r="C17" s="26">
        <f>'[1]83'!N17</f>
        <v>6321.84</v>
      </c>
      <c r="D17" s="26">
        <f>'[1]91'!N18</f>
        <v>0</v>
      </c>
      <c r="E17" s="26"/>
      <c r="F17" s="26"/>
      <c r="G17" s="26">
        <f>'[1]132'!N17</f>
        <v>0</v>
      </c>
      <c r="H17" s="26">
        <f>'[1]137'!N17</f>
        <v>18965.52</v>
      </c>
      <c r="I17" s="26"/>
      <c r="J17" s="23">
        <f t="shared" si="0"/>
        <v>25287.360000000001</v>
      </c>
    </row>
    <row r="18" spans="1:10" ht="12" customHeight="1" x14ac:dyDescent="0.25">
      <c r="A18" s="10" t="s">
        <v>30</v>
      </c>
      <c r="B18" s="25"/>
      <c r="C18" s="26"/>
      <c r="D18" s="26">
        <f>'[1]91'!G17</f>
        <v>0</v>
      </c>
      <c r="E18" s="26">
        <f>'[1]91А'!F17</f>
        <v>7333.33</v>
      </c>
      <c r="F18" s="26"/>
      <c r="G18" s="26"/>
      <c r="H18" s="26"/>
      <c r="I18" s="26">
        <f>'[1]96'!F17</f>
        <v>18666.66</v>
      </c>
      <c r="J18" s="23">
        <f>SUM(B18:I18)</f>
        <v>25999.989999999998</v>
      </c>
    </row>
    <row r="19" spans="1:10" ht="12" customHeight="1" x14ac:dyDescent="0.25">
      <c r="A19" s="11" t="s">
        <v>31</v>
      </c>
      <c r="B19" s="25">
        <f>(B9+B10+B11+B12+B13+B14+B15+B16+B17+B18)*20.2%</f>
        <v>59938.617659999989</v>
      </c>
      <c r="C19" s="25">
        <f t="shared" ref="C19:I19" si="1">(C9+C10+C11+C12+C13+C14+C15+C16+C17+C18)*20.2%</f>
        <v>161140.66008000003</v>
      </c>
      <c r="D19" s="25">
        <f t="shared" si="1"/>
        <v>120344.88552</v>
      </c>
      <c r="E19" s="25">
        <f t="shared" si="1"/>
        <v>128270.24037999997</v>
      </c>
      <c r="F19" s="25">
        <f t="shared" si="1"/>
        <v>227850.19451999999</v>
      </c>
      <c r="G19" s="25">
        <f t="shared" si="1"/>
        <v>56035.20803999999</v>
      </c>
      <c r="H19" s="25">
        <f t="shared" si="1"/>
        <v>123977.90803999997</v>
      </c>
      <c r="I19" s="25">
        <f t="shared" si="1"/>
        <v>366125.26663999993</v>
      </c>
      <c r="J19" s="23">
        <f t="shared" si="0"/>
        <v>1243682.9808799997</v>
      </c>
    </row>
    <row r="20" spans="1:10" ht="12" customHeight="1" x14ac:dyDescent="0.25">
      <c r="A20" s="11" t="s">
        <v>32</v>
      </c>
      <c r="B20" s="25">
        <f>'[1]9'!N19</f>
        <v>52646.123</v>
      </c>
      <c r="C20" s="26">
        <f>'[1]83'!N19</f>
        <v>73807.88</v>
      </c>
      <c r="D20" s="26">
        <f>'[1]91'!N20</f>
        <v>42858.359999999993</v>
      </c>
      <c r="E20" s="26">
        <f>'[1]91А'!N19</f>
        <v>42085.669999999991</v>
      </c>
      <c r="F20" s="26">
        <f>'[1]46'!N19</f>
        <v>40399.979999999989</v>
      </c>
      <c r="G20" s="26">
        <f>'[1]132'!N19</f>
        <v>9402.7599999999984</v>
      </c>
      <c r="H20" s="26">
        <f>'[1]137'!N19</f>
        <v>20955.18</v>
      </c>
      <c r="I20" s="26">
        <f>'[1]96'!N19</f>
        <v>62122.400000000009</v>
      </c>
      <c r="J20" s="23">
        <f t="shared" si="0"/>
        <v>344278.353</v>
      </c>
    </row>
    <row r="21" spans="1:10" ht="12" customHeight="1" x14ac:dyDescent="0.25">
      <c r="A21" s="11" t="s">
        <v>33</v>
      </c>
      <c r="B21" s="25">
        <f>'[1]9'!N20</f>
        <v>3152.83</v>
      </c>
      <c r="C21" s="26">
        <f>'[1]83'!N20</f>
        <v>4099.8100000000004</v>
      </c>
      <c r="D21" s="26">
        <f>'[1]91'!N21</f>
        <v>4121.74</v>
      </c>
      <c r="E21" s="26">
        <f>'[1]91А'!N20</f>
        <v>4142.5200000000004</v>
      </c>
      <c r="F21" s="26">
        <f>'[1]46'!N20</f>
        <v>8029.67</v>
      </c>
      <c r="G21" s="26">
        <f>'[1]132'!N20</f>
        <v>1604.33</v>
      </c>
      <c r="H21" s="26">
        <f>'[1]137'!N20</f>
        <v>4145.87</v>
      </c>
      <c r="I21" s="26">
        <f>'[1]96'!N20</f>
        <v>12403.98</v>
      </c>
      <c r="J21" s="23">
        <f t="shared" si="0"/>
        <v>41700.75</v>
      </c>
    </row>
    <row r="22" spans="1:10" ht="12" customHeight="1" x14ac:dyDescent="0.25">
      <c r="A22" s="11" t="s">
        <v>34</v>
      </c>
      <c r="B22" s="25">
        <f>'[1]9'!N21</f>
        <v>7811.56</v>
      </c>
      <c r="C22" s="26">
        <f>'[1]83'!N21</f>
        <v>17994.79</v>
      </c>
      <c r="D22" s="26">
        <f>'[1]91'!N22</f>
        <v>18090.87</v>
      </c>
      <c r="E22" s="26">
        <f>'[1]91А'!N21</f>
        <v>18182.339999999997</v>
      </c>
      <c r="F22" s="26">
        <f>'[1]46'!N21</f>
        <v>35243.69</v>
      </c>
      <c r="G22" s="26">
        <f>'[1]132'!N21</f>
        <v>7041.2400000000007</v>
      </c>
      <c r="H22" s="26">
        <f>'[1]137'!N21</f>
        <v>18195.919999999998</v>
      </c>
      <c r="I22" s="26">
        <f>'[1]96'!N21</f>
        <v>54439.97</v>
      </c>
      <c r="J22" s="23">
        <f t="shared" si="0"/>
        <v>177000.38</v>
      </c>
    </row>
    <row r="23" spans="1:10" ht="12" customHeight="1" x14ac:dyDescent="0.25">
      <c r="A23" s="11" t="s">
        <v>35</v>
      </c>
      <c r="B23" s="25">
        <f>'[1]9'!N22</f>
        <v>18410.400000000001</v>
      </c>
      <c r="C23" s="26">
        <f>'[1]83'!N22</f>
        <v>43018.939999999995</v>
      </c>
      <c r="D23" s="26">
        <f>'[1]91'!N23</f>
        <v>43249.07</v>
      </c>
      <c r="E23" s="26">
        <f>'[1]91А'!N22</f>
        <v>43467.28</v>
      </c>
      <c r="F23" s="26">
        <f>'[1]46'!N22</f>
        <v>84235.920000000013</v>
      </c>
      <c r="G23" s="26">
        <f>'[1]132'!N22</f>
        <v>16834.05</v>
      </c>
      <c r="H23" s="26">
        <f>'[1]137'!N22</f>
        <v>43502.22</v>
      </c>
      <c r="I23" s="26">
        <f>'[1]96'!N22</f>
        <v>130153.48999999998</v>
      </c>
      <c r="J23" s="23">
        <f t="shared" si="0"/>
        <v>422871.37</v>
      </c>
    </row>
    <row r="24" spans="1:10" ht="12" customHeight="1" x14ac:dyDescent="0.25">
      <c r="A24" s="11" t="s">
        <v>36</v>
      </c>
      <c r="B24" s="25">
        <f>'[1]9'!N23</f>
        <v>7706.5199999999995</v>
      </c>
      <c r="C24" s="26">
        <f>'[1]83'!N23</f>
        <v>7415.55</v>
      </c>
      <c r="D24" s="26">
        <f>'[1]91'!N24</f>
        <v>17969.37</v>
      </c>
      <c r="E24" s="26">
        <f>'[1]91А'!N23</f>
        <v>15035.18</v>
      </c>
      <c r="F24" s="26">
        <f>'[1]46'!N23</f>
        <v>64473</v>
      </c>
      <c r="G24" s="26">
        <f>'[1]132'!N23</f>
        <v>4707.4699999999993</v>
      </c>
      <c r="H24" s="26">
        <f>'[1]137'!N23</f>
        <v>12164.97</v>
      </c>
      <c r="I24" s="26">
        <f>'[1]96'!N23</f>
        <v>36396.730000000003</v>
      </c>
      <c r="J24" s="23">
        <f t="shared" si="0"/>
        <v>165868.79</v>
      </c>
    </row>
    <row r="25" spans="1:10" ht="12" customHeight="1" x14ac:dyDescent="0.25">
      <c r="A25" s="11" t="s">
        <v>37</v>
      </c>
      <c r="B25" s="25">
        <f>'[1]9'!N24</f>
        <v>941.93</v>
      </c>
      <c r="C25" s="26">
        <f>'[1]83'!N24</f>
        <v>9266.1599999999962</v>
      </c>
      <c r="D25" s="26">
        <f>'[1]91'!N25</f>
        <v>9315.7399999999961</v>
      </c>
      <c r="E25" s="26">
        <f>'[1]91А'!N24</f>
        <v>9362.7300000000014</v>
      </c>
      <c r="F25" s="26">
        <f>'[1]46'!N24</f>
        <v>18148.190000000006</v>
      </c>
      <c r="G25" s="26">
        <f>'[1]132'!N24</f>
        <v>3626.0000000000005</v>
      </c>
      <c r="H25" s="26">
        <f>'[1]137'!N24</f>
        <v>9370.239999999998</v>
      </c>
      <c r="I25" s="26">
        <f>'[1]96'!N24</f>
        <v>28034.720000000001</v>
      </c>
      <c r="J25" s="23">
        <f t="shared" si="0"/>
        <v>88065.709999999992</v>
      </c>
    </row>
    <row r="26" spans="1:10" ht="12" customHeight="1" x14ac:dyDescent="0.25">
      <c r="A26" s="11" t="s">
        <v>38</v>
      </c>
      <c r="B26" s="25"/>
      <c r="C26" s="26">
        <f>'[1]83'!N25</f>
        <v>1063.56</v>
      </c>
      <c r="D26" s="26">
        <f>'[1]91'!N26</f>
        <v>1069.25</v>
      </c>
      <c r="E26" s="26">
        <f>'[1]91А'!N25</f>
        <v>1074.6500000000001</v>
      </c>
      <c r="F26" s="26">
        <f>'[1]46'!N25</f>
        <v>2083.04</v>
      </c>
      <c r="G26" s="26">
        <f>'[1]132'!N25</f>
        <v>416.19</v>
      </c>
      <c r="H26" s="26">
        <f>'[1]137'!N25</f>
        <v>1075.51</v>
      </c>
      <c r="I26" s="26">
        <f>'[1]96'!N25</f>
        <v>7217.8</v>
      </c>
      <c r="J26" s="23">
        <f t="shared" si="0"/>
        <v>14000</v>
      </c>
    </row>
    <row r="27" spans="1:10" ht="12" customHeight="1" x14ac:dyDescent="0.25">
      <c r="A27" s="11" t="s">
        <v>39</v>
      </c>
      <c r="B27" s="25"/>
      <c r="C27" s="26">
        <f>'[1]83'!N26</f>
        <v>1442.67</v>
      </c>
      <c r="D27" s="26">
        <f>'[1]91'!N27</f>
        <v>1450.39</v>
      </c>
      <c r="E27" s="26">
        <f>'[1]91А'!N26</f>
        <v>1457.71</v>
      </c>
      <c r="F27" s="26">
        <f>'[1]46'!N26</f>
        <v>2825.54</v>
      </c>
      <c r="G27" s="22"/>
      <c r="H27" s="26">
        <f>'[1]137'!N26</f>
        <v>1458.88</v>
      </c>
      <c r="I27" s="26">
        <f>'[1]96'!N26</f>
        <v>4364.8100000000004</v>
      </c>
      <c r="J27" s="23">
        <f t="shared" si="0"/>
        <v>13000</v>
      </c>
    </row>
    <row r="28" spans="1:10" ht="12" customHeight="1" x14ac:dyDescent="0.25">
      <c r="A28" s="11" t="s">
        <v>40</v>
      </c>
      <c r="B28" s="25"/>
      <c r="C28" s="26">
        <f>'[1]83'!N28</f>
        <v>9869.89</v>
      </c>
      <c r="D28" s="26"/>
      <c r="E28" s="26"/>
      <c r="F28" s="26">
        <f>'[1]46'!N28</f>
        <v>19330.659999999996</v>
      </c>
      <c r="G28" s="26"/>
      <c r="H28" s="26"/>
      <c r="I28" s="26">
        <f>'[1]96'!N28</f>
        <v>29861.32</v>
      </c>
      <c r="J28" s="23">
        <f t="shared" si="0"/>
        <v>59061.869999999995</v>
      </c>
    </row>
    <row r="29" spans="1:10" ht="12" customHeight="1" x14ac:dyDescent="0.25">
      <c r="A29" s="12" t="s">
        <v>41</v>
      </c>
      <c r="B29" s="25">
        <f>'[1]9'!N28</f>
        <v>1475.96</v>
      </c>
      <c r="C29" s="26">
        <f>'[1]83'!N29</f>
        <v>3202.68</v>
      </c>
      <c r="D29" s="26">
        <f>'[1]91'!N30</f>
        <v>3119.11</v>
      </c>
      <c r="E29" s="26">
        <f>'[1]91А'!N29</f>
        <v>3134.8500000000004</v>
      </c>
      <c r="F29" s="26">
        <f>'[1]46'!N29</f>
        <v>6076.41</v>
      </c>
      <c r="G29" s="26">
        <f>'[1]132'!N29</f>
        <v>1214.07</v>
      </c>
      <c r="H29" s="26">
        <f>'[1]137'!N29</f>
        <v>3137.41</v>
      </c>
      <c r="I29" s="26">
        <f>'[1]96'!N29</f>
        <v>9486.630000000001</v>
      </c>
      <c r="J29" s="23">
        <f t="shared" si="0"/>
        <v>30847.120000000003</v>
      </c>
    </row>
    <row r="30" spans="1:10" ht="12" customHeight="1" x14ac:dyDescent="0.25">
      <c r="A30" s="12" t="s">
        <v>42</v>
      </c>
      <c r="B30" s="25">
        <f>'[1]9'!N29</f>
        <v>3827.4799999999996</v>
      </c>
      <c r="C30" s="26">
        <f>'[1]83'!N30</f>
        <v>8848.7099999999991</v>
      </c>
      <c r="D30" s="26">
        <f>'[1]91'!N31</f>
        <v>9085.4500000000007</v>
      </c>
      <c r="E30" s="26">
        <f>'[1]91А'!N30</f>
        <v>8894.89</v>
      </c>
      <c r="F30" s="26">
        <f>'[1]46'!N30</f>
        <v>17241.37</v>
      </c>
      <c r="G30" s="26">
        <f>'[1]132'!N30</f>
        <v>3444.8199999999997</v>
      </c>
      <c r="H30" s="26">
        <f>'[1]137'!N30</f>
        <v>8902.0499999999993</v>
      </c>
      <c r="I30" s="26">
        <f>'[1]96'!N30</f>
        <v>26633.86</v>
      </c>
      <c r="J30" s="23">
        <f t="shared" si="0"/>
        <v>86878.62999999999</v>
      </c>
    </row>
    <row r="31" spans="1:10" ht="12" customHeight="1" x14ac:dyDescent="0.25">
      <c r="A31" s="12" t="s">
        <v>43</v>
      </c>
      <c r="B31" s="25">
        <f>'[1]9'!N30</f>
        <v>13950.39</v>
      </c>
      <c r="C31" s="26">
        <f>'[1]83'!N31</f>
        <v>29684.78</v>
      </c>
      <c r="D31" s="26">
        <f>'[1]91'!N32</f>
        <v>29843.54</v>
      </c>
      <c r="E31" s="26">
        <f>'[1]91А'!N31</f>
        <v>29994.119999999995</v>
      </c>
      <c r="F31" s="26">
        <f>'[1]46'!N31</f>
        <v>58139.02</v>
      </c>
      <c r="G31" s="26">
        <f>'[1]132'!N31</f>
        <v>11616.14</v>
      </c>
      <c r="H31" s="26">
        <f>'[1]137'!N31</f>
        <v>30018.28</v>
      </c>
      <c r="I31" s="26">
        <f>'[1]96'!N31</f>
        <v>89810.13</v>
      </c>
      <c r="J31" s="23">
        <f t="shared" si="0"/>
        <v>293056.40000000002</v>
      </c>
    </row>
    <row r="32" spans="1:10" ht="12" customHeight="1" x14ac:dyDescent="0.25">
      <c r="A32" s="12" t="s">
        <v>44</v>
      </c>
      <c r="B32" s="25">
        <f>'[1]9'!N31</f>
        <v>5723.35</v>
      </c>
      <c r="C32" s="26">
        <f>'[1]83'!N33</f>
        <v>9755.7000000000007</v>
      </c>
      <c r="D32" s="26">
        <f>'[1]91'!N34</f>
        <v>9807.89</v>
      </c>
      <c r="E32" s="26">
        <f>'[1]91А'!N33</f>
        <v>9857.35</v>
      </c>
      <c r="F32" s="26">
        <f>'[1]46'!N32</f>
        <v>19107.000000000004</v>
      </c>
      <c r="G32" s="26">
        <f>'[1]132'!N33</f>
        <v>3817.5900000000006</v>
      </c>
      <c r="H32" s="26">
        <f>'[1]137'!N32</f>
        <v>9865.3100000000013</v>
      </c>
      <c r="I32" s="26">
        <f>'[1]96'!N33</f>
        <v>29515.81</v>
      </c>
      <c r="J32" s="23">
        <f t="shared" si="0"/>
        <v>97450.000000000015</v>
      </c>
    </row>
    <row r="33" spans="1:10" ht="12" customHeight="1" x14ac:dyDescent="0.25">
      <c r="A33" s="12" t="s">
        <v>45</v>
      </c>
      <c r="B33" s="25"/>
      <c r="C33" s="26">
        <f>'[1]83'!N34</f>
        <v>48000</v>
      </c>
      <c r="D33" s="26"/>
      <c r="E33" s="26">
        <f>'[1]91А'!N34</f>
        <v>48000</v>
      </c>
      <c r="F33" s="26">
        <f>'[1]46'!N33</f>
        <v>84000</v>
      </c>
      <c r="G33" s="26"/>
      <c r="H33" s="26">
        <f>'[1]137'!N27</f>
        <v>48000</v>
      </c>
      <c r="I33" s="26"/>
      <c r="J33" s="23">
        <f t="shared" si="0"/>
        <v>228000</v>
      </c>
    </row>
    <row r="34" spans="1:10" ht="12" customHeight="1" x14ac:dyDescent="0.25">
      <c r="A34" s="12" t="s">
        <v>46</v>
      </c>
      <c r="B34" s="25">
        <f>'[1]9'!N33</f>
        <v>1651.85</v>
      </c>
      <c r="C34" s="26">
        <f>'[1]83'!N35</f>
        <v>4009.81</v>
      </c>
      <c r="D34" s="26">
        <f>'[1]91'!N36</f>
        <v>4031.2699999999995</v>
      </c>
      <c r="E34" s="26">
        <f>'[1]91А'!N35</f>
        <v>4051.63</v>
      </c>
      <c r="F34" s="26">
        <f>'[1]46'!N34</f>
        <v>7853.4</v>
      </c>
      <c r="G34" s="26">
        <f>'[1]132'!N35</f>
        <v>1569.1599999999999</v>
      </c>
      <c r="H34" s="26">
        <f>'[1]137'!N34</f>
        <v>4054.869999999999</v>
      </c>
      <c r="I34" s="26">
        <f>'[1]96'!N35</f>
        <v>12131.680000000002</v>
      </c>
      <c r="J34" s="23">
        <f t="shared" si="0"/>
        <v>39353.67</v>
      </c>
    </row>
    <row r="35" spans="1:10" ht="12" customHeight="1" x14ac:dyDescent="0.25">
      <c r="A35" s="12" t="s">
        <v>47</v>
      </c>
      <c r="B35" s="25"/>
      <c r="C35" s="26">
        <f>'[1]83'!N36</f>
        <v>3324.67</v>
      </c>
      <c r="D35" s="26">
        <f>'[1]91'!N37</f>
        <v>3203.35</v>
      </c>
      <c r="E35" s="26">
        <f>'[1]91А'!N36</f>
        <v>3219.5099999999998</v>
      </c>
      <c r="F35" s="26">
        <f>'[1]46'!N35</f>
        <v>6240.42</v>
      </c>
      <c r="G35" s="26">
        <f>'[1]132'!N36</f>
        <v>1246.8499999999999</v>
      </c>
      <c r="H35" s="26">
        <f>'[1]137'!N35</f>
        <v>3222.1</v>
      </c>
      <c r="I35" s="26">
        <f>'[1]96'!N36</f>
        <v>9640.1500000000015</v>
      </c>
      <c r="J35" s="23">
        <f t="shared" si="0"/>
        <v>30097.05</v>
      </c>
    </row>
    <row r="36" spans="1:10" ht="12" customHeight="1" x14ac:dyDescent="0.25">
      <c r="A36" s="12" t="s">
        <v>48</v>
      </c>
      <c r="B36" s="25"/>
      <c r="C36" s="26">
        <f>'[1]83'!N37</f>
        <v>2633.8</v>
      </c>
      <c r="D36" s="26">
        <f>'[1]91'!N38</f>
        <v>2647.88</v>
      </c>
      <c r="E36" s="26">
        <f>'[1]91А'!N37</f>
        <v>2661.24</v>
      </c>
      <c r="F36" s="26">
        <f>'[1]46'!N36</f>
        <v>5158.41</v>
      </c>
      <c r="G36" s="26">
        <f>'[1]132'!N37</f>
        <v>1030.6500000000001</v>
      </c>
      <c r="H36" s="26">
        <f>'[1]137'!N36</f>
        <v>2663.39</v>
      </c>
      <c r="I36" s="26">
        <f>'[1]96'!N37</f>
        <v>8445.31</v>
      </c>
      <c r="J36" s="23">
        <f t="shared" si="0"/>
        <v>25240.68</v>
      </c>
    </row>
    <row r="37" spans="1:10" ht="12" customHeight="1" x14ac:dyDescent="0.25">
      <c r="A37" s="12" t="s">
        <v>49</v>
      </c>
      <c r="B37" s="25">
        <f>'[1]9'!N32</f>
        <v>3581.65</v>
      </c>
      <c r="C37" s="26">
        <f>'[1]83'!N38</f>
        <v>3380.04</v>
      </c>
      <c r="D37" s="26">
        <f>'[1]91'!N39</f>
        <v>5000</v>
      </c>
      <c r="E37" s="26">
        <f>'[1]91А'!N39</f>
        <v>5000</v>
      </c>
      <c r="F37" s="26">
        <f>'[1]46'!N37</f>
        <v>6619.96</v>
      </c>
      <c r="G37" s="26">
        <f>'[1]132'!N38</f>
        <v>0</v>
      </c>
      <c r="H37" s="26">
        <f>'[1]137'!N33</f>
        <v>2507.41</v>
      </c>
      <c r="I37" s="26">
        <f>'[1]96'!N38</f>
        <v>7501.87</v>
      </c>
      <c r="J37" s="23">
        <f t="shared" si="0"/>
        <v>33590.93</v>
      </c>
    </row>
    <row r="38" spans="1:10" ht="12" customHeight="1" x14ac:dyDescent="0.25">
      <c r="A38" s="12" t="s">
        <v>50</v>
      </c>
      <c r="B38" s="25">
        <f>'[1]9'!N38</f>
        <v>271.52999999999997</v>
      </c>
      <c r="C38" s="26">
        <f>'[1]83'!N39</f>
        <v>1668.8400000000001</v>
      </c>
      <c r="D38" s="26">
        <f>'[1]91'!N41</f>
        <v>1677.75</v>
      </c>
      <c r="E38" s="26">
        <f>'[1]91А'!N40</f>
        <v>1686.21</v>
      </c>
      <c r="F38" s="26">
        <f>'[1]46'!N38</f>
        <v>3268.4700000000003</v>
      </c>
      <c r="G38" s="26">
        <f>'[1]132'!N39</f>
        <v>653.04</v>
      </c>
      <c r="H38" s="26">
        <f>'[1]137'!N40</f>
        <v>1687.59</v>
      </c>
      <c r="I38" s="26">
        <f>'[1]96'!N40</f>
        <v>5049.01</v>
      </c>
      <c r="J38" s="23">
        <f t="shared" si="0"/>
        <v>15962.44</v>
      </c>
    </row>
    <row r="39" spans="1:10" ht="12" customHeight="1" x14ac:dyDescent="0.25">
      <c r="A39" s="12" t="s">
        <v>51</v>
      </c>
      <c r="B39" s="13">
        <f>'[1]9'!N37</f>
        <v>1219.6300000000001</v>
      </c>
      <c r="C39" s="26">
        <f>'[1]83'!N40</f>
        <v>1194.5100000000002</v>
      </c>
      <c r="D39" s="26">
        <f>'[1]91'!N40</f>
        <v>1200.8899999999999</v>
      </c>
      <c r="E39" s="26">
        <f>'[1]91А'!N38</f>
        <v>1206.95</v>
      </c>
      <c r="F39" s="26">
        <f>'[1]46'!N40</f>
        <v>2339.4899999999998</v>
      </c>
      <c r="G39" s="26">
        <f>'[1]132'!N40</f>
        <v>467.44</v>
      </c>
      <c r="H39" s="26">
        <f>'[1]137'!N37</f>
        <v>1207.06</v>
      </c>
      <c r="I39" s="26">
        <f>'[1]96'!N39</f>
        <v>3782.18</v>
      </c>
      <c r="J39" s="23">
        <f t="shared" si="0"/>
        <v>12618.15</v>
      </c>
    </row>
    <row r="40" spans="1:10" ht="12" customHeight="1" x14ac:dyDescent="0.25">
      <c r="A40" s="12" t="s">
        <v>52</v>
      </c>
      <c r="B40" s="14"/>
      <c r="C40" s="26"/>
      <c r="D40" s="26"/>
      <c r="E40" s="26"/>
      <c r="F40" s="26">
        <f>'[1]46'!N27</f>
        <v>89180</v>
      </c>
      <c r="G40" s="26"/>
      <c r="H40" s="26"/>
      <c r="I40" s="26"/>
      <c r="J40" s="23">
        <f t="shared" si="0"/>
        <v>89180</v>
      </c>
    </row>
    <row r="41" spans="1:10" ht="12" customHeight="1" x14ac:dyDescent="0.25">
      <c r="A41" s="12" t="s">
        <v>53</v>
      </c>
      <c r="B41" s="15"/>
      <c r="C41" s="26">
        <f>'[1]83'!N27</f>
        <v>7500</v>
      </c>
      <c r="D41" s="26"/>
      <c r="E41" s="26"/>
      <c r="F41" s="26">
        <f>'[1]46'!N42</f>
        <v>12000</v>
      </c>
      <c r="G41" s="26">
        <f>'[1]132'!N26</f>
        <v>7500</v>
      </c>
      <c r="H41" s="26">
        <f>'[1]137'!N38</f>
        <v>7500</v>
      </c>
      <c r="I41" s="26">
        <f>'[1]96'!N27</f>
        <v>7500</v>
      </c>
      <c r="J41" s="23">
        <f t="shared" si="0"/>
        <v>42000</v>
      </c>
    </row>
    <row r="42" spans="1:10" ht="12" customHeight="1" x14ac:dyDescent="0.25">
      <c r="A42" s="12" t="s">
        <v>54</v>
      </c>
      <c r="B42" s="15">
        <f>'[1]9'!N36</f>
        <v>1104.96</v>
      </c>
      <c r="C42" s="26"/>
      <c r="D42" s="26"/>
      <c r="E42" s="26"/>
      <c r="F42" s="26">
        <f>'[1]46'!N39</f>
        <v>8711.0499999999993</v>
      </c>
      <c r="G42" s="26"/>
      <c r="H42" s="26"/>
      <c r="I42" s="26">
        <f>'[1]96'!N41</f>
        <v>8711.06</v>
      </c>
      <c r="J42" s="23">
        <f>SUM(B42:I42)</f>
        <v>18527.07</v>
      </c>
    </row>
    <row r="43" spans="1:10" ht="12" customHeight="1" x14ac:dyDescent="0.25">
      <c r="A43" s="12" t="s">
        <v>55</v>
      </c>
      <c r="B43" s="14"/>
      <c r="C43" s="26"/>
      <c r="D43" s="26"/>
      <c r="E43" s="26"/>
      <c r="F43" s="26"/>
      <c r="G43" s="26"/>
      <c r="H43" s="26">
        <f>'[1]137'!N28</f>
        <v>51438.45</v>
      </c>
      <c r="I43" s="26"/>
      <c r="J43" s="23">
        <f t="shared" si="0"/>
        <v>51438.45</v>
      </c>
    </row>
    <row r="44" spans="1:10" ht="12" customHeight="1" x14ac:dyDescent="0.25">
      <c r="A44" s="12" t="s">
        <v>56</v>
      </c>
      <c r="B44" s="15">
        <f>'[1]9'!N34</f>
        <v>4100</v>
      </c>
      <c r="C44" s="16">
        <f>'[1]83'!N32</f>
        <v>548.20000000000005</v>
      </c>
      <c r="D44" s="16">
        <f>'[1]91'!N29</f>
        <v>551.13</v>
      </c>
      <c r="E44" s="16">
        <f>'[1]91А'!N28</f>
        <v>553.91</v>
      </c>
      <c r="F44" s="16">
        <f>'[1]46'!N41</f>
        <v>1073.68</v>
      </c>
      <c r="G44" s="16">
        <f>'[1]132'!N28</f>
        <v>214.52</v>
      </c>
      <c r="H44" s="16">
        <f>'[1]137'!N39</f>
        <v>4100</v>
      </c>
      <c r="I44" s="16">
        <f>'[1]96'!N34</f>
        <v>1658.56</v>
      </c>
      <c r="J44" s="27">
        <f>SUM(B44:I44)</f>
        <v>12800</v>
      </c>
    </row>
    <row r="45" spans="1:10" ht="12" customHeight="1" thickBot="1" x14ac:dyDescent="0.3">
      <c r="A45" s="12" t="s">
        <v>57</v>
      </c>
      <c r="B45" s="14"/>
      <c r="C45" s="16"/>
      <c r="D45" s="16"/>
      <c r="E45" s="16"/>
      <c r="F45" s="16"/>
      <c r="G45" s="16"/>
      <c r="H45" s="16"/>
      <c r="I45" s="16">
        <f>'[1]96'!N32</f>
        <v>4725</v>
      </c>
      <c r="J45" s="27">
        <f t="shared" si="0"/>
        <v>4725</v>
      </c>
    </row>
    <row r="46" spans="1:10" ht="12.95" customHeight="1" thickBot="1" x14ac:dyDescent="0.3">
      <c r="A46" s="17" t="s">
        <v>58</v>
      </c>
      <c r="B46" s="28">
        <f t="shared" ref="B46:I46" si="2">SUM(B9:B45)</f>
        <v>484240.61066000006</v>
      </c>
      <c r="C46" s="28">
        <f t="shared" si="2"/>
        <v>1250597.6900800001</v>
      </c>
      <c r="D46" s="29">
        <f t="shared" si="2"/>
        <v>924404.69551999995</v>
      </c>
      <c r="E46" s="29">
        <f t="shared" si="2"/>
        <v>1016340.1703799999</v>
      </c>
      <c r="F46" s="29">
        <f t="shared" si="2"/>
        <v>1957599.8245199993</v>
      </c>
      <c r="G46" s="29">
        <f t="shared" si="2"/>
        <v>409843.54803999997</v>
      </c>
      <c r="H46" s="29">
        <f t="shared" si="2"/>
        <v>1026902.6380400001</v>
      </c>
      <c r="I46" s="29">
        <f t="shared" si="2"/>
        <v>2768213.0566399996</v>
      </c>
      <c r="J46" s="28">
        <f>SUM(B46:I46)</f>
        <v>9838142.2338799983</v>
      </c>
    </row>
    <row r="47" spans="1:10" ht="12.95" customHeight="1" thickBot="1" x14ac:dyDescent="0.3">
      <c r="A47" s="17" t="s">
        <v>59</v>
      </c>
      <c r="B47" s="28">
        <f t="shared" ref="B47:I47" si="3">B7+B8-B46</f>
        <v>-106993.28066000011</v>
      </c>
      <c r="C47" s="28">
        <f t="shared" si="3"/>
        <v>-203881.64007999992</v>
      </c>
      <c r="D47" s="28">
        <f t="shared" si="3"/>
        <v>83388.30448000005</v>
      </c>
      <c r="E47" s="28">
        <f t="shared" si="3"/>
        <v>-16972.030380000011</v>
      </c>
      <c r="F47" s="28">
        <f t="shared" si="3"/>
        <v>57710.55548000033</v>
      </c>
      <c r="G47" s="28">
        <f t="shared" si="3"/>
        <v>-28913.878039999981</v>
      </c>
      <c r="H47" s="28">
        <f t="shared" si="3"/>
        <v>8386.9519599999767</v>
      </c>
      <c r="I47" s="28">
        <f t="shared" si="3"/>
        <v>468499.87336000055</v>
      </c>
      <c r="J47" s="28">
        <f>SUM(B47:I47)</f>
        <v>261224.85612000088</v>
      </c>
    </row>
    <row r="49" spans="5:7" x14ac:dyDescent="0.25">
      <c r="E49" s="20" t="s">
        <v>60</v>
      </c>
      <c r="F49" s="20"/>
      <c r="G49" s="20" t="s">
        <v>61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2017-06-14T06:09:33Z</dcterms:modified>
</cp:coreProperties>
</file>