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" sheetId="1" r:id="rId1"/>
  </sheets>
  <definedNames>
    <definedName name="_xlnm._FilterDatabase" localSheetId="0" hidden="1">прил.4!$A$4:$N$162</definedName>
    <definedName name="_xlnm.Print_Titles" localSheetId="0">прил.4!$5:$9</definedName>
    <definedName name="итогФЕД17">прил.4!#REF!</definedName>
    <definedName name="итогФЕД18">прил.4!#REF!</definedName>
    <definedName name="кв.м.МестнДор">прил.4!#REF!</definedName>
    <definedName name="Кв.м.РегДор">прил.4!#REF!</definedName>
    <definedName name="кв.м.Фед_дороги">прил.4!#REF!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_xlnm.Print_Area" localSheetId="0">прил.4!$A$1:$N$172</definedName>
    <definedName name="Стоим_местн_17">прил.4!#REF!</definedName>
    <definedName name="Стоим_местн_18">прил.4!#REF!</definedName>
    <definedName name="Стоим_рег_2017">прил.4!#REF!</definedName>
    <definedName name="Стоим_рег_2018">прил.4!#REF!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F164" i="1" l="1"/>
  <c r="G163" i="1" l="1"/>
  <c r="H166" i="1" l="1"/>
  <c r="H165" i="1"/>
  <c r="H168" i="1"/>
  <c r="H82" i="1" l="1"/>
  <c r="F82" i="1"/>
  <c r="H103" i="1"/>
  <c r="F103" i="1"/>
  <c r="H163" i="1" l="1"/>
  <c r="H23" i="1"/>
  <c r="F23" i="1" l="1"/>
  <c r="F163" i="1" l="1"/>
  <c r="F165" i="1" l="1"/>
  <c r="F166" i="1"/>
  <c r="F167" i="1"/>
  <c r="F168" i="1"/>
  <c r="F169" i="1"/>
  <c r="H164" i="1" l="1"/>
  <c r="H169" i="1"/>
  <c r="H167" i="1"/>
</calcChain>
</file>

<file path=xl/sharedStrings.xml><?xml version="1.0" encoding="utf-8"?>
<sst xmlns="http://schemas.openxmlformats.org/spreadsheetml/2006/main" count="1056" uniqueCount="229">
  <si>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</si>
  <si>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</si>
  <si>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</si>
  <si>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</si>
  <si>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</si>
  <si>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ул.Иркутская (ул.Туполева-ул.Писарева,13а-ул.Ильюшина)</t>
  </si>
  <si>
    <t>ул.Туполева (ул.Циолковского-ул.Иркутская)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</si>
  <si>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</si>
  <si>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</si>
  <si>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</si>
  <si>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</si>
  <si>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</si>
  <si>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</si>
  <si>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</si>
  <si>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</si>
  <si>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</si>
  <si>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</si>
  <si>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</si>
  <si>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</si>
  <si>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</si>
  <si>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</si>
  <si>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</si>
  <si>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Стоимость, млн.руб.</t>
  </si>
  <si>
    <t>Виды работ</t>
  </si>
  <si>
    <t>Адрес объекта</t>
  </si>
  <si>
    <t>№</t>
  </si>
  <si>
    <t>км</t>
  </si>
  <si>
    <t>а/д (км+м-км+м)</t>
  </si>
  <si>
    <t>Перечень автодорог (улиц) с указанием км (адрес объекта в границах агломерации)входящих в состав агломерации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</si>
  <si>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</si>
  <si>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</si>
  <si>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</si>
  <si>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</si>
  <si>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</si>
  <si>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</si>
  <si>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</si>
  <si>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</si>
  <si>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</si>
  <si>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</si>
  <si>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</si>
  <si>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</si>
  <si>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</si>
  <si>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</si>
  <si>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</si>
  <si>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</si>
  <si>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</si>
  <si>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</si>
  <si>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</si>
  <si>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</si>
  <si>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</si>
  <si>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</si>
  <si>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</si>
  <si>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</si>
  <si>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</si>
  <si>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</si>
  <si>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</si>
  <si>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</si>
  <si>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</si>
  <si>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</si>
  <si>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</si>
  <si>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</si>
  <si>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</si>
  <si>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</si>
  <si>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</si>
  <si>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</si>
  <si>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</si>
  <si>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</si>
  <si>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</si>
  <si>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</si>
  <si>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</si>
  <si>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</si>
  <si>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</si>
  <si>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</si>
  <si>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</si>
  <si>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</si>
  <si>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</si>
  <si>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</si>
  <si>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</si>
  <si>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</si>
  <si>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</si>
  <si>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</si>
  <si>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</si>
  <si>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</si>
  <si>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</si>
  <si>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</si>
  <si>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</si>
  <si>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</si>
  <si>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</si>
  <si>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</si>
  <si>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</si>
  <si>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</si>
  <si>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</si>
  <si>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</si>
  <si>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</si>
  <si>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</si>
  <si>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</si>
  <si>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</si>
  <si>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</si>
  <si>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</si>
  <si>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</si>
  <si>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</si>
  <si>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</si>
  <si>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</si>
  <si>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</si>
  <si>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</si>
  <si>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</si>
  <si>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</si>
  <si>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</si>
  <si>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</si>
  <si>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</si>
  <si>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</si>
  <si>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</si>
  <si>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</si>
  <si>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</si>
  <si>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</si>
  <si>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</si>
  <si>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</si>
  <si>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</si>
  <si>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</si>
  <si>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</si>
  <si>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</si>
  <si>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</si>
  <si>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</si>
  <si>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</si>
  <si>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</si>
  <si>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</si>
  <si>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</si>
  <si>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</si>
  <si>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</si>
  <si>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</si>
  <si>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</si>
  <si>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</si>
  <si>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</si>
  <si>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</si>
  <si>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</si>
  <si>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</si>
  <si>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</si>
  <si>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</si>
  <si>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</si>
  <si>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</si>
  <si>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</si>
  <si>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</si>
  <si>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</si>
  <si>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</si>
  <si>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Мира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</si>
  <si>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</si>
  <si>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</si>
  <si>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</si>
  <si>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</si>
  <si>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</si>
  <si>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</si>
  <si>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ул.Серова</t>
  </si>
  <si>
    <t>Единица измерения, км, шт., п.м.</t>
  </si>
  <si>
    <t>кв.м. (только для ремонта покрытия проезжей части)</t>
  </si>
  <si>
    <t>Мощность объекта</t>
  </si>
  <si>
    <t>ул.Циолковского</t>
  </si>
  <si>
    <t>ул.Туполева</t>
  </si>
  <si>
    <t>ул.Иркутская</t>
  </si>
  <si>
    <t>ул. Циолковского (ул.Волгоградская-ул.Туполева)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</si>
  <si>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</si>
  <si>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</si>
  <si>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</si>
  <si>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</si>
  <si>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</si>
  <si>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</si>
  <si>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</si>
  <si>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</si>
  <si>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</si>
  <si>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</si>
  <si>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</si>
  <si>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</si>
  <si>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</si>
  <si>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Старых Большевиков - ул. Минская, 35А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</si>
  <si>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</si>
  <si>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</si>
  <si>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</si>
  <si>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</si>
  <si>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</si>
  <si>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</si>
  <si>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</si>
  <si>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</si>
  <si>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</si>
  <si>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</si>
  <si>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</si>
  <si>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</si>
  <si>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</si>
  <si>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Варейкиса</t>
  </si>
  <si>
    <t>ул. Пятницкого</t>
  </si>
  <si>
    <t>проезд ул. Остужева (поворот по направлению на мкр. Репное) - ул. Димитрова (кольцо)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</si>
  <si>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</si>
  <si>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</si>
  <si>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</si>
  <si>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</si>
  <si>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</si>
  <si>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</si>
  <si>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</si>
  <si>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</si>
  <si>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</si>
  <si>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</si>
  <si>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</si>
  <si>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</si>
  <si>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</si>
  <si>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</si>
  <si>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</si>
  <si>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</si>
  <si>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</si>
  <si>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</si>
  <si>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</si>
  <si>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</si>
  <si>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</si>
  <si>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</si>
  <si>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</si>
  <si>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</si>
  <si>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</si>
  <si>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</si>
  <si>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</si>
  <si>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</si>
  <si>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</si>
  <si>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</si>
  <si>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</si>
  <si>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</si>
  <si>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Приложение №4</t>
  </si>
  <si>
    <t xml:space="preserve"> 2017 год</t>
  </si>
  <si>
    <t xml:space="preserve"> 2018 год</t>
  </si>
  <si>
    <t xml:space="preserve">Обозначить и обустроить остановки пассажирского транспорта в районе дома 2 согласно действующих норм и правил </t>
  </si>
  <si>
    <t>И.о.руководителя управления дорожного хозяйства</t>
  </si>
  <si>
    <t>О.В. Котов</t>
  </si>
  <si>
    <t>Перечень магистральных дорог  и улиц  городского округа город Воронеж , планируемых  к ремонту в рамках реализации программы комплексного развития инфраструктуры Воронежской городской агломерации</t>
  </si>
  <si>
    <t xml:space="preserve">      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</si>
</sst>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"/>
    <numFmt numFmtId="165" formatCode="0.000"/>
    <numFmt numFmtId="166" formatCode="#,##0;[Red]#,##0"/>
    <numFmt numFmtId="167" formatCode="#,##0.000;[Red]#,##0.000"/>
    <numFmt numFmtId="168" formatCode="#,##0.00;[Red]#,##0.00"/>
    <numFmt numFmtId="169" formatCode="#,##0.0"/>
    <numFmt numFmtId="170" formatCode="#,##0.0;[Red]#,##0.0"/>
  </numFmts>
  <fonts count="9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09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167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9" fontId="4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169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2" borderId="0" xfId="0" applyFont="1" applyFill="1"/>
    <xf numFmtId="169" fontId="8" fillId="2" borderId="0" xfId="0" applyNumberFormat="1" applyFont="1" applyFill="1"/>
    <xf numFmtId="0" fontId="8" fillId="2" borderId="0" xfId="0" applyFont="1" applyFill="1" applyAlignment="1">
      <alignment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FF"/>
      <color rgb="FF33CCFF"/>
      <color rgb="FFFFCC66"/>
      <color rgb="FFFFCCFF"/>
      <color rgb="FF66FFFF"/>
      <color rgb="FF0000FF"/>
      <color rgb="FFCCFF66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topLeftCell="A25" zoomScale="65" zoomScaleNormal="65" zoomScaleSheetLayoutView="75" zoomScalePageLayoutView="75" workbookViewId="0">
      <selection activeCell="J13" sqref="J13"/>
    </sheetView>
  </sheetViews>
  <sheetFormatPr defaultRowHeight="12.75" x14ac:dyDescent="0.2"/>
  <cols>
    <col min="1" max="1" width="7.140625" style="1" customWidth="1"/>
    <col min="2" max="2" width="17" style="51" customWidth="1"/>
    <col min="3" max="3" width="17" style="59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85546875" style="52" customWidth="1"/>
    <col min="8" max="8" width="12.28515625" style="1" customWidth="1" collapsed="1"/>
    <col min="9" max="9" width="16.5703125" style="51" customWidth="1"/>
    <col min="10" max="10" width="16.28515625" style="1" customWidth="1"/>
    <col min="11" max="11" width="8.5703125" style="1" customWidth="1"/>
    <col min="12" max="12" width="9.140625" style="1" customWidth="1"/>
    <col min="13" max="13" width="13.140625" style="1" customWidth="1"/>
    <col min="14" max="14" width="11.85546875" style="1" customWidth="1"/>
    <col min="15" max="15" width="12.7109375" style="1" customWidth="1"/>
    <col min="16" max="16" width="11" style="1" bestFit="1" customWidth="1"/>
    <col min="17" max="16384" width="9.140625" style="1"/>
  </cols>
  <sheetData>
    <row r="1" spans="1:14" ht="26.25" x14ac:dyDescent="0.2">
      <c r="K1" s="99" t="s">
        <v>221</v>
      </c>
      <c r="L1" s="99"/>
      <c r="M1" s="99"/>
      <c r="N1" s="99"/>
    </row>
    <row r="2" spans="1:14" ht="21" customHeight="1" x14ac:dyDescent="0.4">
      <c r="J2" s="98" t="s">
        <v>228</v>
      </c>
      <c r="K2" s="98"/>
      <c r="L2" s="98"/>
      <c r="M2" s="98"/>
      <c r="N2" s="98"/>
    </row>
    <row r="3" spans="1:14" ht="12.75" customHeight="1" x14ac:dyDescent="0.2"/>
    <row r="4" spans="1:14" ht="58.5" customHeight="1" x14ac:dyDescent="0.2">
      <c r="A4" s="108" t="s">
        <v>227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21" customHeight="1" x14ac:dyDescent="0.2">
      <c r="A5" s="100" t="s">
        <v>25</v>
      </c>
      <c r="B5" s="87" t="s">
        <v>28</v>
      </c>
      <c r="C5" s="87" t="s">
        <v>222</v>
      </c>
      <c r="D5" s="87"/>
      <c r="E5" s="87"/>
      <c r="F5" s="87"/>
      <c r="G5" s="87"/>
      <c r="H5" s="87"/>
      <c r="I5" s="87" t="s">
        <v>223</v>
      </c>
      <c r="J5" s="87"/>
      <c r="K5" s="87"/>
      <c r="L5" s="87"/>
      <c r="M5" s="87"/>
      <c r="N5" s="87"/>
    </row>
    <row r="6" spans="1:14" ht="15.75" customHeight="1" x14ac:dyDescent="0.2">
      <c r="A6" s="100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ht="12.75" customHeight="1" collapsed="1" x14ac:dyDescent="0.2">
      <c r="A7" s="100"/>
      <c r="B7" s="87"/>
      <c r="C7" s="94" t="s">
        <v>24</v>
      </c>
      <c r="D7" s="87" t="s">
        <v>23</v>
      </c>
      <c r="E7" s="87" t="s">
        <v>152</v>
      </c>
      <c r="F7" s="87" t="s">
        <v>154</v>
      </c>
      <c r="G7" s="101" t="s">
        <v>153</v>
      </c>
      <c r="H7" s="87" t="s">
        <v>22</v>
      </c>
      <c r="I7" s="87" t="s">
        <v>24</v>
      </c>
      <c r="J7" s="87" t="s">
        <v>23</v>
      </c>
      <c r="K7" s="87" t="s">
        <v>152</v>
      </c>
      <c r="L7" s="87" t="s">
        <v>154</v>
      </c>
      <c r="M7" s="101" t="s">
        <v>153</v>
      </c>
      <c r="N7" s="87" t="s">
        <v>22</v>
      </c>
    </row>
    <row r="8" spans="1:14" ht="92.25" customHeight="1" x14ac:dyDescent="0.2">
      <c r="A8" s="100"/>
      <c r="B8" s="87"/>
      <c r="C8" s="94"/>
      <c r="D8" s="87"/>
      <c r="E8" s="87"/>
      <c r="F8" s="87"/>
      <c r="G8" s="101"/>
      <c r="H8" s="87"/>
      <c r="I8" s="87"/>
      <c r="J8" s="87"/>
      <c r="K8" s="87"/>
      <c r="L8" s="87"/>
      <c r="M8" s="101"/>
      <c r="N8" s="87"/>
    </row>
    <row r="9" spans="1:14" ht="52.5" customHeight="1" x14ac:dyDescent="0.2">
      <c r="A9" s="100"/>
      <c r="B9" s="53" t="s">
        <v>27</v>
      </c>
      <c r="C9" s="60" t="s">
        <v>27</v>
      </c>
      <c r="D9" s="87"/>
      <c r="E9" s="87"/>
      <c r="F9" s="87"/>
      <c r="G9" s="101"/>
      <c r="H9" s="87"/>
      <c r="I9" s="53" t="s">
        <v>27</v>
      </c>
      <c r="J9" s="87"/>
      <c r="K9" s="87"/>
      <c r="L9" s="87"/>
      <c r="M9" s="101"/>
      <c r="N9" s="87"/>
    </row>
    <row r="10" spans="1:14" ht="34.5" customHeight="1" x14ac:dyDescent="0.2">
      <c r="A10" s="79">
        <v>1</v>
      </c>
      <c r="B10" s="76" t="s">
        <v>31</v>
      </c>
      <c r="C10" s="66" t="s">
        <v>31</v>
      </c>
      <c r="D10" s="2" t="s">
        <v>30</v>
      </c>
      <c r="E10" s="2" t="s">
        <v>26</v>
      </c>
      <c r="F10" s="4">
        <v>9.3640000000000008</v>
      </c>
      <c r="G10" s="5">
        <v>236893</v>
      </c>
      <c r="H10" s="4">
        <v>219.14500000000001</v>
      </c>
      <c r="I10" s="2" t="s">
        <v>29</v>
      </c>
      <c r="J10" s="3" t="s">
        <v>29</v>
      </c>
      <c r="K10" s="3" t="s">
        <v>29</v>
      </c>
      <c r="L10" s="6"/>
      <c r="M10" s="6"/>
      <c r="N10" s="3" t="s">
        <v>29</v>
      </c>
    </row>
    <row r="11" spans="1:14" ht="84" customHeight="1" x14ac:dyDescent="0.2">
      <c r="A11" s="80"/>
      <c r="B11" s="77"/>
      <c r="C11" s="92" t="s">
        <v>190</v>
      </c>
      <c r="D11" s="53" t="s">
        <v>224</v>
      </c>
      <c r="E11" s="2" t="s">
        <v>4</v>
      </c>
      <c r="F11" s="7">
        <v>1</v>
      </c>
      <c r="G11" s="5"/>
      <c r="H11" s="4">
        <v>0.122</v>
      </c>
      <c r="I11" s="2" t="s">
        <v>29</v>
      </c>
      <c r="J11" s="3" t="s">
        <v>29</v>
      </c>
      <c r="K11" s="3" t="s">
        <v>29</v>
      </c>
      <c r="L11" s="6"/>
      <c r="M11" s="6"/>
      <c r="N11" s="3" t="s">
        <v>29</v>
      </c>
    </row>
    <row r="12" spans="1:14" ht="39" customHeight="1" x14ac:dyDescent="0.2">
      <c r="A12" s="80"/>
      <c r="B12" s="77"/>
      <c r="C12" s="92"/>
      <c r="D12" s="2" t="s">
        <v>32</v>
      </c>
      <c r="E12" s="2" t="s">
        <v>4</v>
      </c>
      <c r="F12" s="7">
        <v>1</v>
      </c>
      <c r="G12" s="5"/>
      <c r="H12" s="4">
        <v>0.122</v>
      </c>
      <c r="I12" s="2" t="s">
        <v>29</v>
      </c>
      <c r="J12" s="3" t="s">
        <v>29</v>
      </c>
      <c r="K12" s="3" t="s">
        <v>29</v>
      </c>
      <c r="L12" s="6"/>
      <c r="M12" s="6"/>
      <c r="N12" s="3" t="s">
        <v>29</v>
      </c>
    </row>
    <row r="13" spans="1:14" ht="119.25" customHeight="1" x14ac:dyDescent="0.2">
      <c r="A13" s="80"/>
      <c r="B13" s="77"/>
      <c r="C13" s="93"/>
      <c r="D13" s="2" t="s">
        <v>33</v>
      </c>
      <c r="E13" s="2" t="s">
        <v>4</v>
      </c>
      <c r="F13" s="7">
        <v>6</v>
      </c>
      <c r="G13" s="5"/>
      <c r="H13" s="4">
        <v>0.126</v>
      </c>
      <c r="I13" s="2" t="s">
        <v>29</v>
      </c>
      <c r="J13" s="3" t="s">
        <v>29</v>
      </c>
      <c r="K13" s="3" t="s">
        <v>29</v>
      </c>
      <c r="L13" s="6"/>
      <c r="M13" s="6"/>
      <c r="N13" s="3" t="s">
        <v>29</v>
      </c>
    </row>
    <row r="14" spans="1:14" ht="67.5" customHeight="1" x14ac:dyDescent="0.2">
      <c r="A14" s="81"/>
      <c r="B14" s="78"/>
      <c r="C14" s="68" t="s">
        <v>8</v>
      </c>
      <c r="D14" s="2" t="s">
        <v>34</v>
      </c>
      <c r="E14" s="2" t="s">
        <v>4</v>
      </c>
      <c r="F14" s="7">
        <v>1</v>
      </c>
      <c r="G14" s="5"/>
      <c r="H14" s="4">
        <v>0.122</v>
      </c>
      <c r="I14" s="2" t="s">
        <v>29</v>
      </c>
      <c r="J14" s="3" t="s">
        <v>29</v>
      </c>
      <c r="K14" s="3" t="s">
        <v>29</v>
      </c>
      <c r="L14" s="6"/>
      <c r="M14" s="6"/>
      <c r="N14" s="3" t="s">
        <v>29</v>
      </c>
    </row>
    <row r="15" spans="1:14" ht="149.25" customHeight="1" x14ac:dyDescent="0.2">
      <c r="A15" s="79"/>
      <c r="B15" s="76"/>
      <c r="C15" s="94" t="s">
        <v>35</v>
      </c>
      <c r="D15" s="2" t="s">
        <v>36</v>
      </c>
      <c r="E15" s="2" t="s">
        <v>4</v>
      </c>
      <c r="F15" s="7">
        <v>1</v>
      </c>
      <c r="G15" s="5"/>
      <c r="H15" s="4">
        <v>0.122</v>
      </c>
      <c r="I15" s="2" t="s">
        <v>29</v>
      </c>
      <c r="J15" s="3" t="s">
        <v>29</v>
      </c>
      <c r="K15" s="3" t="s">
        <v>29</v>
      </c>
      <c r="L15" s="6"/>
      <c r="M15" s="6"/>
      <c r="N15" s="3" t="s">
        <v>29</v>
      </c>
    </row>
    <row r="16" spans="1:14" ht="45.75" customHeight="1" x14ac:dyDescent="0.2">
      <c r="A16" s="80"/>
      <c r="B16" s="77"/>
      <c r="C16" s="94"/>
      <c r="D16" s="2" t="s">
        <v>37</v>
      </c>
      <c r="E16" s="2" t="s">
        <v>4</v>
      </c>
      <c r="F16" s="7">
        <v>2</v>
      </c>
      <c r="G16" s="5"/>
      <c r="H16" s="4">
        <v>5.7000000000000002E-2</v>
      </c>
      <c r="I16" s="2" t="s">
        <v>29</v>
      </c>
      <c r="J16" s="3" t="s">
        <v>29</v>
      </c>
      <c r="K16" s="3" t="s">
        <v>29</v>
      </c>
      <c r="L16" s="6"/>
      <c r="M16" s="6"/>
      <c r="N16" s="3" t="s">
        <v>29</v>
      </c>
    </row>
    <row r="17" spans="1:14" ht="57" customHeight="1" x14ac:dyDescent="0.2">
      <c r="A17" s="80"/>
      <c r="B17" s="77"/>
      <c r="C17" s="66" t="s">
        <v>191</v>
      </c>
      <c r="D17" s="2" t="s">
        <v>192</v>
      </c>
      <c r="E17" s="2" t="s">
        <v>4</v>
      </c>
      <c r="F17" s="7">
        <v>4</v>
      </c>
      <c r="G17" s="5"/>
      <c r="H17" s="4">
        <v>0.113</v>
      </c>
      <c r="I17" s="2" t="s">
        <v>29</v>
      </c>
      <c r="J17" s="3" t="s">
        <v>29</v>
      </c>
      <c r="K17" s="3" t="s">
        <v>29</v>
      </c>
      <c r="L17" s="6"/>
      <c r="M17" s="6"/>
      <c r="N17" s="3" t="s">
        <v>29</v>
      </c>
    </row>
    <row r="18" spans="1:14" ht="57" customHeight="1" x14ac:dyDescent="0.2">
      <c r="A18" s="80"/>
      <c r="B18" s="77"/>
      <c r="C18" s="67" t="s">
        <v>193</v>
      </c>
      <c r="D18" s="2" t="s">
        <v>38</v>
      </c>
      <c r="E18" s="2" t="s">
        <v>4</v>
      </c>
      <c r="F18" s="7">
        <v>2</v>
      </c>
      <c r="G18" s="5"/>
      <c r="H18" s="4">
        <v>5.7000000000000002E-2</v>
      </c>
      <c r="I18" s="2" t="s">
        <v>29</v>
      </c>
      <c r="J18" s="3" t="s">
        <v>29</v>
      </c>
      <c r="K18" s="3" t="s">
        <v>29</v>
      </c>
      <c r="L18" s="6"/>
      <c r="M18" s="6"/>
      <c r="N18" s="3" t="s">
        <v>29</v>
      </c>
    </row>
    <row r="19" spans="1:14" ht="57.75" customHeight="1" x14ac:dyDescent="0.2">
      <c r="A19" s="80"/>
      <c r="B19" s="77"/>
      <c r="C19" s="67" t="s">
        <v>194</v>
      </c>
      <c r="D19" s="2" t="s">
        <v>38</v>
      </c>
      <c r="E19" s="2" t="s">
        <v>4</v>
      </c>
      <c r="F19" s="7">
        <v>2</v>
      </c>
      <c r="G19" s="5"/>
      <c r="H19" s="4">
        <v>5.7000000000000002E-2</v>
      </c>
      <c r="I19" s="2" t="s">
        <v>29</v>
      </c>
      <c r="J19" s="3" t="s">
        <v>29</v>
      </c>
      <c r="K19" s="3" t="s">
        <v>29</v>
      </c>
      <c r="L19" s="6"/>
      <c r="M19" s="6"/>
      <c r="N19" s="3" t="s">
        <v>29</v>
      </c>
    </row>
    <row r="20" spans="1:14" ht="60" customHeight="1" x14ac:dyDescent="0.2">
      <c r="A20" s="80"/>
      <c r="B20" s="77"/>
      <c r="C20" s="66" t="s">
        <v>195</v>
      </c>
      <c r="D20" s="2" t="s">
        <v>38</v>
      </c>
      <c r="E20" s="9" t="s">
        <v>4</v>
      </c>
      <c r="F20" s="7">
        <v>2</v>
      </c>
      <c r="G20" s="5"/>
      <c r="H20" s="4">
        <v>5.7000000000000002E-2</v>
      </c>
      <c r="I20" s="2" t="s">
        <v>29</v>
      </c>
      <c r="J20" s="3" t="s">
        <v>29</v>
      </c>
      <c r="K20" s="3" t="s">
        <v>29</v>
      </c>
      <c r="L20" s="6"/>
      <c r="M20" s="6"/>
      <c r="N20" s="3" t="s">
        <v>29</v>
      </c>
    </row>
    <row r="21" spans="1:14" ht="54" customHeight="1" x14ac:dyDescent="0.2">
      <c r="A21" s="81"/>
      <c r="B21" s="78"/>
      <c r="C21" s="66" t="s">
        <v>196</v>
      </c>
      <c r="D21" s="2" t="s">
        <v>38</v>
      </c>
      <c r="E21" s="2" t="s">
        <v>4</v>
      </c>
      <c r="F21" s="7">
        <v>2</v>
      </c>
      <c r="G21" s="5"/>
      <c r="H21" s="4">
        <v>5.7000000000000002E-2</v>
      </c>
      <c r="I21" s="2" t="s">
        <v>29</v>
      </c>
      <c r="J21" s="3" t="s">
        <v>29</v>
      </c>
      <c r="K21" s="3" t="s">
        <v>29</v>
      </c>
      <c r="L21" s="6"/>
      <c r="M21" s="6"/>
      <c r="N21" s="3" t="s">
        <v>29</v>
      </c>
    </row>
    <row r="22" spans="1:14" ht="48.75" customHeight="1" x14ac:dyDescent="0.2">
      <c r="A22" s="81"/>
      <c r="B22" s="78"/>
      <c r="C22" s="68" t="s">
        <v>197</v>
      </c>
      <c r="D22" s="2" t="s">
        <v>38</v>
      </c>
      <c r="E22" s="2" t="s">
        <v>4</v>
      </c>
      <c r="F22" s="7">
        <v>2</v>
      </c>
      <c r="G22" s="5"/>
      <c r="H22" s="4">
        <v>5.7000000000000002E-2</v>
      </c>
      <c r="I22" s="2" t="s">
        <v>29</v>
      </c>
      <c r="J22" s="3" t="s">
        <v>29</v>
      </c>
      <c r="K22" s="3" t="s">
        <v>29</v>
      </c>
      <c r="L22" s="6"/>
      <c r="M22" s="6"/>
      <c r="N22" s="3" t="s">
        <v>29</v>
      </c>
    </row>
    <row r="23" spans="1:14" ht="48" customHeight="1" x14ac:dyDescent="0.2">
      <c r="A23" s="87">
        <v>2</v>
      </c>
      <c r="B23" s="91" t="s">
        <v>39</v>
      </c>
      <c r="C23" s="60" t="s">
        <v>39</v>
      </c>
      <c r="D23" s="2" t="s">
        <v>30</v>
      </c>
      <c r="E23" s="2" t="s">
        <v>26</v>
      </c>
      <c r="F23" s="4">
        <f>6.235</f>
        <v>6.2350000000000003</v>
      </c>
      <c r="G23" s="5">
        <v>55197</v>
      </c>
      <c r="H23" s="4">
        <f>32.526</f>
        <v>32.526000000000003</v>
      </c>
      <c r="I23" s="2" t="s">
        <v>29</v>
      </c>
      <c r="J23" s="3" t="s">
        <v>29</v>
      </c>
      <c r="K23" s="3" t="s">
        <v>29</v>
      </c>
      <c r="L23" s="6"/>
      <c r="M23" s="6"/>
      <c r="N23" s="3" t="s">
        <v>29</v>
      </c>
    </row>
    <row r="24" spans="1:14" ht="42" customHeight="1" x14ac:dyDescent="0.2">
      <c r="A24" s="87"/>
      <c r="B24" s="91"/>
      <c r="C24" s="60" t="s">
        <v>40</v>
      </c>
      <c r="D24" s="2" t="s">
        <v>41</v>
      </c>
      <c r="E24" s="2" t="s">
        <v>4</v>
      </c>
      <c r="F24" s="7">
        <v>1</v>
      </c>
      <c r="G24" s="5"/>
      <c r="H24" s="4">
        <v>0.46600000000000003</v>
      </c>
      <c r="I24" s="2" t="s">
        <v>29</v>
      </c>
      <c r="J24" s="3" t="s">
        <v>29</v>
      </c>
      <c r="K24" s="3" t="s">
        <v>29</v>
      </c>
      <c r="L24" s="9"/>
      <c r="M24" s="9"/>
      <c r="N24" s="3" t="s">
        <v>29</v>
      </c>
    </row>
    <row r="25" spans="1:14" ht="67.5" customHeight="1" x14ac:dyDescent="0.2">
      <c r="A25" s="87">
        <v>3</v>
      </c>
      <c r="B25" s="91" t="s">
        <v>185</v>
      </c>
      <c r="C25" s="60" t="s">
        <v>159</v>
      </c>
      <c r="D25" s="56" t="s">
        <v>30</v>
      </c>
      <c r="E25" s="56" t="s">
        <v>26</v>
      </c>
      <c r="F25" s="4">
        <v>3.5</v>
      </c>
      <c r="G25" s="5">
        <v>97492</v>
      </c>
      <c r="H25" s="4">
        <v>79.843000000000004</v>
      </c>
      <c r="I25" s="56" t="s">
        <v>29</v>
      </c>
      <c r="J25" s="55" t="s">
        <v>29</v>
      </c>
      <c r="K25" s="55" t="s">
        <v>29</v>
      </c>
      <c r="L25" s="58"/>
      <c r="M25" s="58"/>
      <c r="N25" s="55" t="s">
        <v>29</v>
      </c>
    </row>
    <row r="26" spans="1:14" ht="51.75" customHeight="1" x14ac:dyDescent="0.2">
      <c r="A26" s="87"/>
      <c r="B26" s="91"/>
      <c r="C26" s="94" t="s">
        <v>42</v>
      </c>
      <c r="D26" s="56" t="s">
        <v>43</v>
      </c>
      <c r="E26" s="56" t="s">
        <v>4</v>
      </c>
      <c r="F26" s="7">
        <v>1</v>
      </c>
      <c r="G26" s="5"/>
      <c r="H26" s="4">
        <v>0.20899999999999999</v>
      </c>
      <c r="I26" s="56" t="s">
        <v>29</v>
      </c>
      <c r="J26" s="55" t="s">
        <v>29</v>
      </c>
      <c r="K26" s="55" t="s">
        <v>29</v>
      </c>
      <c r="L26" s="58"/>
      <c r="M26" s="58"/>
      <c r="N26" s="55" t="s">
        <v>29</v>
      </c>
    </row>
    <row r="27" spans="1:14" ht="67.5" customHeight="1" x14ac:dyDescent="0.2">
      <c r="A27" s="87"/>
      <c r="B27" s="91"/>
      <c r="C27" s="94"/>
      <c r="D27" s="56" t="s">
        <v>44</v>
      </c>
      <c r="E27" s="56" t="s">
        <v>4</v>
      </c>
      <c r="F27" s="7">
        <v>2</v>
      </c>
      <c r="G27" s="5"/>
      <c r="H27" s="4">
        <v>0.114</v>
      </c>
      <c r="I27" s="56" t="s">
        <v>29</v>
      </c>
      <c r="J27" s="55" t="s">
        <v>29</v>
      </c>
      <c r="K27" s="55" t="s">
        <v>29</v>
      </c>
      <c r="L27" s="58"/>
      <c r="M27" s="58"/>
      <c r="N27" s="55" t="s">
        <v>29</v>
      </c>
    </row>
    <row r="28" spans="1:14" ht="38.25" customHeight="1" x14ac:dyDescent="0.2">
      <c r="A28" s="79">
        <v>4</v>
      </c>
      <c r="B28" s="79" t="s">
        <v>45</v>
      </c>
      <c r="C28" s="66" t="s">
        <v>45</v>
      </c>
      <c r="D28" s="2" t="s">
        <v>30</v>
      </c>
      <c r="E28" s="2" t="s">
        <v>26</v>
      </c>
      <c r="F28" s="4">
        <v>6.57</v>
      </c>
      <c r="G28" s="5">
        <v>75403</v>
      </c>
      <c r="H28" s="4">
        <v>74.040000000000006</v>
      </c>
      <c r="I28" s="2" t="s">
        <v>29</v>
      </c>
      <c r="J28" s="3" t="s">
        <v>29</v>
      </c>
      <c r="K28" s="3" t="s">
        <v>29</v>
      </c>
      <c r="L28" s="6"/>
      <c r="M28" s="6"/>
      <c r="N28" s="3" t="s">
        <v>29</v>
      </c>
    </row>
    <row r="29" spans="1:14" ht="100.5" customHeight="1" x14ac:dyDescent="0.2">
      <c r="A29" s="81"/>
      <c r="B29" s="81"/>
      <c r="C29" s="66" t="s">
        <v>46</v>
      </c>
      <c r="D29" s="2" t="s">
        <v>47</v>
      </c>
      <c r="E29" s="2" t="s">
        <v>4</v>
      </c>
      <c r="F29" s="7">
        <v>1</v>
      </c>
      <c r="G29" s="5"/>
      <c r="H29" s="4">
        <v>0.23799999999999999</v>
      </c>
      <c r="I29" s="2" t="s">
        <v>29</v>
      </c>
      <c r="J29" s="3" t="s">
        <v>29</v>
      </c>
      <c r="K29" s="3" t="s">
        <v>29</v>
      </c>
      <c r="L29" s="6"/>
      <c r="M29" s="6"/>
      <c r="N29" s="3" t="s">
        <v>29</v>
      </c>
    </row>
    <row r="30" spans="1:14" ht="85.5" customHeight="1" x14ac:dyDescent="0.2">
      <c r="A30" s="81"/>
      <c r="B30" s="81"/>
      <c r="C30" s="60" t="s">
        <v>48</v>
      </c>
      <c r="D30" s="2" t="s">
        <v>49</v>
      </c>
      <c r="E30" s="2" t="s">
        <v>26</v>
      </c>
      <c r="F30" s="4">
        <v>0.4</v>
      </c>
      <c r="G30" s="5"/>
      <c r="H30" s="4">
        <v>0.877</v>
      </c>
      <c r="I30" s="2" t="s">
        <v>29</v>
      </c>
      <c r="J30" s="3" t="s">
        <v>29</v>
      </c>
      <c r="K30" s="3" t="s">
        <v>29</v>
      </c>
      <c r="L30" s="6"/>
      <c r="M30" s="6"/>
      <c r="N30" s="3" t="s">
        <v>29</v>
      </c>
    </row>
    <row r="31" spans="1:14" ht="69" customHeight="1" x14ac:dyDescent="0.2">
      <c r="A31" s="87">
        <v>5</v>
      </c>
      <c r="B31" s="91" t="s">
        <v>50</v>
      </c>
      <c r="C31" s="60" t="s">
        <v>159</v>
      </c>
      <c r="D31" s="2" t="s">
        <v>30</v>
      </c>
      <c r="E31" s="2" t="s">
        <v>26</v>
      </c>
      <c r="F31" s="4">
        <v>3.62</v>
      </c>
      <c r="G31" s="5">
        <v>59057</v>
      </c>
      <c r="H31" s="4">
        <v>49.939</v>
      </c>
      <c r="I31" s="2" t="s">
        <v>29</v>
      </c>
      <c r="J31" s="3" t="s">
        <v>29</v>
      </c>
      <c r="K31" s="3" t="s">
        <v>29</v>
      </c>
      <c r="L31" s="6"/>
      <c r="M31" s="6"/>
      <c r="N31" s="3" t="s">
        <v>29</v>
      </c>
    </row>
    <row r="32" spans="1:14" ht="71.25" customHeight="1" x14ac:dyDescent="0.2">
      <c r="A32" s="87"/>
      <c r="B32" s="91"/>
      <c r="C32" s="102" t="s">
        <v>198</v>
      </c>
      <c r="D32" s="2" t="s">
        <v>51</v>
      </c>
      <c r="E32" s="2" t="s">
        <v>4</v>
      </c>
      <c r="F32" s="7">
        <v>1</v>
      </c>
      <c r="G32" s="5"/>
      <c r="H32" s="4">
        <v>0.20899999999999999</v>
      </c>
      <c r="I32" s="2" t="s">
        <v>29</v>
      </c>
      <c r="J32" s="3" t="s">
        <v>29</v>
      </c>
      <c r="K32" s="3" t="s">
        <v>29</v>
      </c>
      <c r="L32" s="11"/>
      <c r="M32" s="11"/>
      <c r="N32" s="3" t="s">
        <v>29</v>
      </c>
    </row>
    <row r="33" spans="1:14" ht="69.75" customHeight="1" x14ac:dyDescent="0.2">
      <c r="A33" s="87"/>
      <c r="B33" s="91"/>
      <c r="C33" s="93"/>
      <c r="D33" s="2" t="s">
        <v>44</v>
      </c>
      <c r="E33" s="9" t="s">
        <v>4</v>
      </c>
      <c r="F33" s="7">
        <v>2</v>
      </c>
      <c r="G33" s="5"/>
      <c r="H33" s="4">
        <v>0.114</v>
      </c>
      <c r="I33" s="2" t="s">
        <v>29</v>
      </c>
      <c r="J33" s="3" t="s">
        <v>29</v>
      </c>
      <c r="K33" s="3" t="s">
        <v>29</v>
      </c>
      <c r="L33" s="11"/>
      <c r="M33" s="11"/>
      <c r="N33" s="3" t="s">
        <v>29</v>
      </c>
    </row>
    <row r="34" spans="1:14" ht="87" customHeight="1" x14ac:dyDescent="0.2">
      <c r="A34" s="87">
        <v>6</v>
      </c>
      <c r="B34" s="91" t="s">
        <v>189</v>
      </c>
      <c r="C34" s="60" t="s">
        <v>160</v>
      </c>
      <c r="D34" s="2" t="s">
        <v>30</v>
      </c>
      <c r="E34" s="2" t="s">
        <v>26</v>
      </c>
      <c r="F34" s="4">
        <v>2.8</v>
      </c>
      <c r="G34" s="5">
        <v>33724</v>
      </c>
      <c r="H34" s="4">
        <v>25.696999999999999</v>
      </c>
      <c r="I34" s="2" t="s">
        <v>29</v>
      </c>
      <c r="J34" s="3" t="s">
        <v>29</v>
      </c>
      <c r="K34" s="3" t="s">
        <v>29</v>
      </c>
      <c r="L34" s="6"/>
      <c r="M34" s="6"/>
      <c r="N34" s="3" t="s">
        <v>29</v>
      </c>
    </row>
    <row r="35" spans="1:14" ht="69" customHeight="1" x14ac:dyDescent="0.2">
      <c r="A35" s="87"/>
      <c r="B35" s="91"/>
      <c r="C35" s="94" t="s">
        <v>52</v>
      </c>
      <c r="D35" s="2" t="s">
        <v>51</v>
      </c>
      <c r="E35" s="2" t="s">
        <v>4</v>
      </c>
      <c r="F35" s="7">
        <v>1</v>
      </c>
      <c r="G35" s="5"/>
      <c r="H35" s="4">
        <v>0.20499999999999999</v>
      </c>
      <c r="I35" s="2" t="s">
        <v>29</v>
      </c>
      <c r="J35" s="3" t="s">
        <v>29</v>
      </c>
      <c r="K35" s="3" t="s">
        <v>29</v>
      </c>
      <c r="L35" s="11"/>
      <c r="M35" s="11"/>
      <c r="N35" s="3" t="s">
        <v>29</v>
      </c>
    </row>
    <row r="36" spans="1:14" ht="68.25" customHeight="1" x14ac:dyDescent="0.2">
      <c r="A36" s="87"/>
      <c r="B36" s="91"/>
      <c r="C36" s="94"/>
      <c r="D36" s="2" t="s">
        <v>44</v>
      </c>
      <c r="E36" s="2" t="s">
        <v>4</v>
      </c>
      <c r="F36" s="7">
        <v>2</v>
      </c>
      <c r="G36" s="5"/>
      <c r="H36" s="4">
        <v>0.113</v>
      </c>
      <c r="I36" s="2" t="s">
        <v>29</v>
      </c>
      <c r="J36" s="3" t="s">
        <v>29</v>
      </c>
      <c r="K36" s="3" t="s">
        <v>29</v>
      </c>
      <c r="L36" s="11"/>
      <c r="M36" s="11"/>
      <c r="N36" s="3" t="s">
        <v>29</v>
      </c>
    </row>
    <row r="37" spans="1:14" ht="57" customHeight="1" x14ac:dyDescent="0.2">
      <c r="A37" s="2">
        <v>7</v>
      </c>
      <c r="B37" s="12" t="s">
        <v>53</v>
      </c>
      <c r="C37" s="60" t="s">
        <v>161</v>
      </c>
      <c r="D37" s="2" t="s">
        <v>30</v>
      </c>
      <c r="E37" s="2" t="s">
        <v>26</v>
      </c>
      <c r="F37" s="4">
        <v>4.3529999999999998</v>
      </c>
      <c r="G37" s="5">
        <v>86856</v>
      </c>
      <c r="H37" s="4">
        <v>75.091999999999999</v>
      </c>
      <c r="I37" s="2" t="s">
        <v>29</v>
      </c>
      <c r="J37" s="3" t="s">
        <v>29</v>
      </c>
      <c r="K37" s="3" t="s">
        <v>29</v>
      </c>
      <c r="L37" s="6"/>
      <c r="M37" s="6"/>
      <c r="N37" s="3" t="s">
        <v>29</v>
      </c>
    </row>
    <row r="38" spans="1:14" ht="36" customHeight="1" x14ac:dyDescent="0.25">
      <c r="A38" s="2">
        <v>8</v>
      </c>
      <c r="B38" s="12" t="s">
        <v>54</v>
      </c>
      <c r="C38" s="60" t="s">
        <v>54</v>
      </c>
      <c r="D38" s="2" t="s">
        <v>30</v>
      </c>
      <c r="E38" s="2" t="s">
        <v>26</v>
      </c>
      <c r="F38" s="4">
        <v>2.923</v>
      </c>
      <c r="G38" s="5">
        <v>35840</v>
      </c>
      <c r="H38" s="4">
        <v>27.501999999999999</v>
      </c>
      <c r="I38" s="2" t="s">
        <v>29</v>
      </c>
      <c r="J38" s="3" t="s">
        <v>29</v>
      </c>
      <c r="K38" s="3" t="s">
        <v>29</v>
      </c>
      <c r="L38" s="13"/>
      <c r="M38" s="13"/>
      <c r="N38" s="3" t="s">
        <v>29</v>
      </c>
    </row>
    <row r="39" spans="1:14" ht="33.75" customHeight="1" x14ac:dyDescent="0.2">
      <c r="A39" s="87">
        <v>9</v>
      </c>
      <c r="B39" s="91" t="s">
        <v>55</v>
      </c>
      <c r="C39" s="60" t="s">
        <v>55</v>
      </c>
      <c r="D39" s="2" t="s">
        <v>30</v>
      </c>
      <c r="E39" s="2" t="s">
        <v>26</v>
      </c>
      <c r="F39" s="4">
        <v>2.6629999999999998</v>
      </c>
      <c r="G39" s="5">
        <v>79635</v>
      </c>
      <c r="H39" s="4">
        <v>67.876999999999995</v>
      </c>
      <c r="I39" s="2" t="s">
        <v>29</v>
      </c>
      <c r="J39" s="3" t="s">
        <v>29</v>
      </c>
      <c r="K39" s="3" t="s">
        <v>29</v>
      </c>
      <c r="L39" s="6"/>
      <c r="M39" s="6"/>
      <c r="N39" s="3" t="s">
        <v>29</v>
      </c>
    </row>
    <row r="40" spans="1:14" ht="52.5" customHeight="1" x14ac:dyDescent="0.2">
      <c r="A40" s="87"/>
      <c r="B40" s="91"/>
      <c r="C40" s="61" t="s">
        <v>17</v>
      </c>
      <c r="D40" s="2" t="s">
        <v>199</v>
      </c>
      <c r="E40" s="2" t="s">
        <v>4</v>
      </c>
      <c r="F40" s="7">
        <v>2</v>
      </c>
      <c r="G40" s="5"/>
      <c r="H40" s="4">
        <v>0.107</v>
      </c>
      <c r="I40" s="2" t="s">
        <v>29</v>
      </c>
      <c r="J40" s="3" t="s">
        <v>29</v>
      </c>
      <c r="K40" s="3" t="s">
        <v>29</v>
      </c>
      <c r="L40" s="6"/>
      <c r="M40" s="6"/>
      <c r="N40" s="3" t="s">
        <v>29</v>
      </c>
    </row>
    <row r="41" spans="1:14" ht="91.5" customHeight="1" x14ac:dyDescent="0.2">
      <c r="A41" s="2">
        <v>10</v>
      </c>
      <c r="B41" s="12" t="s">
        <v>56</v>
      </c>
      <c r="C41" s="60" t="s">
        <v>56</v>
      </c>
      <c r="D41" s="2" t="s">
        <v>30</v>
      </c>
      <c r="E41" s="2" t="s">
        <v>26</v>
      </c>
      <c r="F41" s="4">
        <v>2.6259999999999999</v>
      </c>
      <c r="G41" s="5">
        <v>42670</v>
      </c>
      <c r="H41" s="4">
        <v>38.573999999999998</v>
      </c>
      <c r="I41" s="2" t="s">
        <v>29</v>
      </c>
      <c r="J41" s="3" t="s">
        <v>29</v>
      </c>
      <c r="K41" s="3" t="s">
        <v>29</v>
      </c>
      <c r="L41" s="6"/>
      <c r="M41" s="6"/>
      <c r="N41" s="3" t="s">
        <v>29</v>
      </c>
    </row>
    <row r="42" spans="1:14" ht="28.5" customHeight="1" x14ac:dyDescent="0.2">
      <c r="A42" s="2">
        <v>11</v>
      </c>
      <c r="B42" s="12" t="s">
        <v>57</v>
      </c>
      <c r="C42" s="60" t="s">
        <v>57</v>
      </c>
      <c r="D42" s="2" t="s">
        <v>30</v>
      </c>
      <c r="E42" s="2" t="s">
        <v>26</v>
      </c>
      <c r="F42" s="4">
        <v>2.387</v>
      </c>
      <c r="G42" s="5">
        <v>17534</v>
      </c>
      <c r="H42" s="4">
        <v>16.277000000000001</v>
      </c>
      <c r="I42" s="2" t="s">
        <v>29</v>
      </c>
      <c r="J42" s="2" t="s">
        <v>29</v>
      </c>
      <c r="K42" s="6" t="s">
        <v>29</v>
      </c>
      <c r="L42" s="6"/>
      <c r="M42" s="6"/>
      <c r="N42" s="3" t="s">
        <v>29</v>
      </c>
    </row>
    <row r="43" spans="1:14" ht="29.25" customHeight="1" x14ac:dyDescent="0.2">
      <c r="A43" s="14">
        <v>12</v>
      </c>
      <c r="B43" s="15" t="s">
        <v>58</v>
      </c>
      <c r="C43" s="60" t="s">
        <v>58</v>
      </c>
      <c r="D43" s="2" t="s">
        <v>30</v>
      </c>
      <c r="E43" s="2" t="s">
        <v>26</v>
      </c>
      <c r="F43" s="4">
        <v>2.488</v>
      </c>
      <c r="G43" s="5">
        <v>42611</v>
      </c>
      <c r="H43" s="4">
        <v>33.720999999999997</v>
      </c>
      <c r="I43" s="2" t="s">
        <v>29</v>
      </c>
      <c r="J43" s="3" t="s">
        <v>29</v>
      </c>
      <c r="K43" s="3" t="s">
        <v>29</v>
      </c>
      <c r="L43" s="6"/>
      <c r="M43" s="6"/>
      <c r="N43" s="3" t="s">
        <v>29</v>
      </c>
    </row>
    <row r="44" spans="1:14" ht="37.5" customHeight="1" x14ac:dyDescent="0.2">
      <c r="A44" s="2">
        <v>13</v>
      </c>
      <c r="B44" s="12" t="s">
        <v>59</v>
      </c>
      <c r="C44" s="60" t="s">
        <v>59</v>
      </c>
      <c r="D44" s="2" t="s">
        <v>30</v>
      </c>
      <c r="E44" s="2" t="s">
        <v>26</v>
      </c>
      <c r="F44" s="4">
        <v>8.3699999999999992</v>
      </c>
      <c r="G44" s="5">
        <v>157267</v>
      </c>
      <c r="H44" s="4">
        <v>137.029</v>
      </c>
      <c r="I44" s="2" t="s">
        <v>29</v>
      </c>
      <c r="J44" s="3" t="s">
        <v>29</v>
      </c>
      <c r="K44" s="3" t="s">
        <v>29</v>
      </c>
      <c r="L44" s="6"/>
      <c r="M44" s="6"/>
      <c r="N44" s="3" t="s">
        <v>29</v>
      </c>
    </row>
    <row r="45" spans="1:14" ht="41.25" customHeight="1" x14ac:dyDescent="0.2">
      <c r="A45" s="2">
        <v>14</v>
      </c>
      <c r="B45" s="12" t="s">
        <v>60</v>
      </c>
      <c r="C45" s="60" t="s">
        <v>162</v>
      </c>
      <c r="D45" s="2" t="s">
        <v>30</v>
      </c>
      <c r="E45" s="2" t="s">
        <v>26</v>
      </c>
      <c r="F45" s="4">
        <v>1.621</v>
      </c>
      <c r="G45" s="5">
        <v>12950</v>
      </c>
      <c r="H45" s="4">
        <v>9.5180000000000007</v>
      </c>
      <c r="I45" s="2" t="s">
        <v>29</v>
      </c>
      <c r="J45" s="3" t="s">
        <v>29</v>
      </c>
      <c r="K45" s="3" t="s">
        <v>29</v>
      </c>
      <c r="L45" s="6"/>
      <c r="M45" s="6"/>
      <c r="N45" s="3" t="s">
        <v>29</v>
      </c>
    </row>
    <row r="46" spans="1:14" ht="51.75" customHeight="1" x14ac:dyDescent="0.2">
      <c r="A46" s="2">
        <v>15</v>
      </c>
      <c r="B46" s="12" t="s">
        <v>61</v>
      </c>
      <c r="C46" s="60" t="s">
        <v>163</v>
      </c>
      <c r="D46" s="2" t="s">
        <v>30</v>
      </c>
      <c r="E46" s="2" t="s">
        <v>26</v>
      </c>
      <c r="F46" s="4">
        <v>1.98</v>
      </c>
      <c r="G46" s="5">
        <v>25576</v>
      </c>
      <c r="H46" s="4">
        <v>21.152999999999999</v>
      </c>
      <c r="I46" s="2" t="s">
        <v>29</v>
      </c>
      <c r="J46" s="3" t="s">
        <v>29</v>
      </c>
      <c r="K46" s="3" t="s">
        <v>29</v>
      </c>
      <c r="L46" s="6"/>
      <c r="M46" s="6"/>
      <c r="N46" s="3" t="s">
        <v>29</v>
      </c>
    </row>
    <row r="47" spans="1:14" ht="38.25" customHeight="1" x14ac:dyDescent="0.2">
      <c r="A47" s="2">
        <v>16</v>
      </c>
      <c r="B47" s="12" t="s">
        <v>62</v>
      </c>
      <c r="C47" s="60"/>
      <c r="D47" s="2" t="s">
        <v>30</v>
      </c>
      <c r="E47" s="2" t="s">
        <v>26</v>
      </c>
      <c r="F47" s="4">
        <v>4</v>
      </c>
      <c r="G47" s="5">
        <v>39000</v>
      </c>
      <c r="H47" s="4">
        <v>25.704999999999998</v>
      </c>
      <c r="I47" s="2" t="s">
        <v>29</v>
      </c>
      <c r="J47" s="3" t="s">
        <v>29</v>
      </c>
      <c r="K47" s="3" t="s">
        <v>29</v>
      </c>
      <c r="L47" s="6"/>
      <c r="M47" s="6"/>
      <c r="N47" s="3" t="s">
        <v>29</v>
      </c>
    </row>
    <row r="48" spans="1:14" ht="69.75" customHeight="1" x14ac:dyDescent="0.2">
      <c r="A48" s="2">
        <v>17</v>
      </c>
      <c r="B48" s="12" t="s">
        <v>63</v>
      </c>
      <c r="C48" s="60" t="s">
        <v>164</v>
      </c>
      <c r="D48" s="2" t="s">
        <v>30</v>
      </c>
      <c r="E48" s="2" t="s">
        <v>26</v>
      </c>
      <c r="F48" s="4">
        <v>0.626</v>
      </c>
      <c r="G48" s="5">
        <v>6907.5</v>
      </c>
      <c r="H48" s="4">
        <v>4.335</v>
      </c>
      <c r="I48" s="2" t="s">
        <v>29</v>
      </c>
      <c r="J48" s="3" t="s">
        <v>29</v>
      </c>
      <c r="K48" s="3" t="s">
        <v>29</v>
      </c>
      <c r="L48" s="6"/>
      <c r="M48" s="6"/>
      <c r="N48" s="3" t="s">
        <v>29</v>
      </c>
    </row>
    <row r="49" spans="1:14" ht="45.75" customHeight="1" x14ac:dyDescent="0.2">
      <c r="A49" s="2">
        <v>18</v>
      </c>
      <c r="B49" s="12" t="s">
        <v>64</v>
      </c>
      <c r="C49" s="60" t="s">
        <v>165</v>
      </c>
      <c r="D49" s="2" t="s">
        <v>30</v>
      </c>
      <c r="E49" s="2" t="s">
        <v>26</v>
      </c>
      <c r="F49" s="4">
        <v>1.8620000000000001</v>
      </c>
      <c r="G49" s="5">
        <v>12240.38</v>
      </c>
      <c r="H49" s="4">
        <v>10.186</v>
      </c>
      <c r="I49" s="2" t="s">
        <v>29</v>
      </c>
      <c r="J49" s="3" t="s">
        <v>29</v>
      </c>
      <c r="K49" s="3" t="s">
        <v>29</v>
      </c>
      <c r="L49" s="6"/>
      <c r="M49" s="6"/>
      <c r="N49" s="3" t="s">
        <v>29</v>
      </c>
    </row>
    <row r="50" spans="1:14" ht="57.75" customHeight="1" x14ac:dyDescent="0.2">
      <c r="A50" s="2">
        <v>19</v>
      </c>
      <c r="B50" s="12" t="s">
        <v>65</v>
      </c>
      <c r="C50" s="60" t="s">
        <v>166</v>
      </c>
      <c r="D50" s="2" t="s">
        <v>30</v>
      </c>
      <c r="E50" s="2" t="s">
        <v>26</v>
      </c>
      <c r="F50" s="4">
        <v>0.66100000000000003</v>
      </c>
      <c r="G50" s="5">
        <v>5102.75</v>
      </c>
      <c r="H50" s="4">
        <v>3.4969999999999999</v>
      </c>
      <c r="I50" s="2" t="s">
        <v>29</v>
      </c>
      <c r="J50" s="3" t="s">
        <v>29</v>
      </c>
      <c r="K50" s="3" t="s">
        <v>29</v>
      </c>
      <c r="L50" s="6"/>
      <c r="M50" s="6"/>
      <c r="N50" s="3" t="s">
        <v>29</v>
      </c>
    </row>
    <row r="51" spans="1:14" ht="60.75" customHeight="1" x14ac:dyDescent="0.2">
      <c r="A51" s="56">
        <v>20</v>
      </c>
      <c r="B51" s="57" t="s">
        <v>66</v>
      </c>
      <c r="C51" s="60" t="s">
        <v>167</v>
      </c>
      <c r="D51" s="56" t="s">
        <v>30</v>
      </c>
      <c r="E51" s="56" t="s">
        <v>26</v>
      </c>
      <c r="F51" s="4">
        <v>1.0389999999999999</v>
      </c>
      <c r="G51" s="5">
        <v>7503.5</v>
      </c>
      <c r="H51" s="4">
        <v>7.7969999999999997</v>
      </c>
      <c r="I51" s="56" t="s">
        <v>29</v>
      </c>
      <c r="J51" s="55" t="s">
        <v>29</v>
      </c>
      <c r="K51" s="55" t="s">
        <v>29</v>
      </c>
      <c r="L51" s="58"/>
      <c r="M51" s="58"/>
      <c r="N51" s="55" t="s">
        <v>29</v>
      </c>
    </row>
    <row r="52" spans="1:14" ht="32.25" customHeight="1" x14ac:dyDescent="0.2">
      <c r="A52" s="87">
        <v>21</v>
      </c>
      <c r="B52" s="91" t="s">
        <v>67</v>
      </c>
      <c r="C52" s="60" t="s">
        <v>67</v>
      </c>
      <c r="D52" s="2" t="s">
        <v>30</v>
      </c>
      <c r="E52" s="2" t="s">
        <v>26</v>
      </c>
      <c r="F52" s="4">
        <v>3.5979999999999999</v>
      </c>
      <c r="G52" s="5">
        <v>72268</v>
      </c>
      <c r="H52" s="4">
        <v>60.081000000000003</v>
      </c>
      <c r="I52" s="2" t="s">
        <v>29</v>
      </c>
      <c r="J52" s="3" t="s">
        <v>29</v>
      </c>
      <c r="K52" s="3" t="s">
        <v>29</v>
      </c>
      <c r="L52" s="6"/>
      <c r="M52" s="6"/>
      <c r="N52" s="3" t="s">
        <v>29</v>
      </c>
    </row>
    <row r="53" spans="1:14" ht="93" customHeight="1" x14ac:dyDescent="0.2">
      <c r="A53" s="87"/>
      <c r="B53" s="91"/>
      <c r="C53" s="94" t="s">
        <v>68</v>
      </c>
      <c r="D53" s="2" t="s">
        <v>69</v>
      </c>
      <c r="E53" s="2" t="s">
        <v>26</v>
      </c>
      <c r="F53" s="4">
        <v>0.2</v>
      </c>
      <c r="G53" s="5"/>
      <c r="H53" s="4">
        <v>0.439</v>
      </c>
      <c r="I53" s="2" t="s">
        <v>29</v>
      </c>
      <c r="J53" s="3" t="s">
        <v>29</v>
      </c>
      <c r="K53" s="3" t="s">
        <v>29</v>
      </c>
      <c r="L53" s="6"/>
      <c r="M53" s="6"/>
      <c r="N53" s="3" t="s">
        <v>29</v>
      </c>
    </row>
    <row r="54" spans="1:14" ht="79.5" customHeight="1" x14ac:dyDescent="0.2">
      <c r="A54" s="87"/>
      <c r="B54" s="91"/>
      <c r="C54" s="94"/>
      <c r="D54" s="2" t="s">
        <v>51</v>
      </c>
      <c r="E54" s="2" t="s">
        <v>4</v>
      </c>
      <c r="F54" s="7">
        <v>1</v>
      </c>
      <c r="G54" s="5"/>
      <c r="H54" s="4">
        <v>0.24299999999999999</v>
      </c>
      <c r="I54" s="2" t="s">
        <v>29</v>
      </c>
      <c r="J54" s="3" t="s">
        <v>29</v>
      </c>
      <c r="K54" s="3" t="s">
        <v>29</v>
      </c>
      <c r="L54" s="6"/>
      <c r="M54" s="6"/>
      <c r="N54" s="3" t="s">
        <v>29</v>
      </c>
    </row>
    <row r="55" spans="1:14" ht="25.5" customHeight="1" x14ac:dyDescent="0.25">
      <c r="A55" s="2">
        <v>22</v>
      </c>
      <c r="B55" s="12" t="s">
        <v>70</v>
      </c>
      <c r="C55" s="60" t="s">
        <v>70</v>
      </c>
      <c r="D55" s="2" t="s">
        <v>30</v>
      </c>
      <c r="E55" s="2" t="s">
        <v>26</v>
      </c>
      <c r="F55" s="4">
        <v>1.6879999999999999</v>
      </c>
      <c r="G55" s="5">
        <v>13640</v>
      </c>
      <c r="H55" s="4">
        <v>10.092000000000001</v>
      </c>
      <c r="I55" s="2" t="s">
        <v>29</v>
      </c>
      <c r="J55" s="3" t="s">
        <v>29</v>
      </c>
      <c r="K55" s="3" t="s">
        <v>29</v>
      </c>
      <c r="L55" s="13"/>
      <c r="M55" s="13"/>
      <c r="N55" s="3" t="s">
        <v>29</v>
      </c>
    </row>
    <row r="56" spans="1:14" ht="59.25" customHeight="1" x14ac:dyDescent="0.2">
      <c r="A56" s="2">
        <v>23</v>
      </c>
      <c r="B56" s="12" t="s">
        <v>71</v>
      </c>
      <c r="C56" s="60" t="s">
        <v>71</v>
      </c>
      <c r="D56" s="2" t="s">
        <v>30</v>
      </c>
      <c r="E56" s="2" t="s">
        <v>26</v>
      </c>
      <c r="F56" s="4">
        <v>2.2410000000000001</v>
      </c>
      <c r="G56" s="5">
        <v>23116</v>
      </c>
      <c r="H56" s="4">
        <v>16.234999999999999</v>
      </c>
      <c r="I56" s="2" t="s">
        <v>29</v>
      </c>
      <c r="J56" s="3" t="s">
        <v>29</v>
      </c>
      <c r="K56" s="3" t="s">
        <v>29</v>
      </c>
      <c r="L56" s="6"/>
      <c r="M56" s="6"/>
      <c r="N56" s="3" t="s">
        <v>29</v>
      </c>
    </row>
    <row r="57" spans="1:14" ht="37.5" customHeight="1" x14ac:dyDescent="0.2">
      <c r="A57" s="2">
        <v>24</v>
      </c>
      <c r="B57" s="12" t="s">
        <v>72</v>
      </c>
      <c r="C57" s="60" t="s">
        <v>72</v>
      </c>
      <c r="D57" s="2" t="s">
        <v>30</v>
      </c>
      <c r="E57" s="2" t="s">
        <v>26</v>
      </c>
      <c r="F57" s="4">
        <v>2.734</v>
      </c>
      <c r="G57" s="5">
        <v>44409</v>
      </c>
      <c r="H57" s="4">
        <v>52.030999999999999</v>
      </c>
      <c r="I57" s="2" t="s">
        <v>29</v>
      </c>
      <c r="J57" s="3" t="s">
        <v>29</v>
      </c>
      <c r="K57" s="3" t="s">
        <v>29</v>
      </c>
      <c r="L57" s="6"/>
      <c r="M57" s="6"/>
      <c r="N57" s="3" t="s">
        <v>29</v>
      </c>
    </row>
    <row r="58" spans="1:14" ht="35.25" customHeight="1" x14ac:dyDescent="0.2">
      <c r="A58" s="2">
        <v>25</v>
      </c>
      <c r="B58" s="12" t="s">
        <v>73</v>
      </c>
      <c r="C58" s="60" t="s">
        <v>73</v>
      </c>
      <c r="D58" s="2" t="s">
        <v>30</v>
      </c>
      <c r="E58" s="2" t="s">
        <v>26</v>
      </c>
      <c r="F58" s="4">
        <v>1.222</v>
      </c>
      <c r="G58" s="5">
        <v>17500</v>
      </c>
      <c r="H58" s="4">
        <v>13.429</v>
      </c>
      <c r="I58" s="2" t="s">
        <v>29</v>
      </c>
      <c r="J58" s="3" t="s">
        <v>29</v>
      </c>
      <c r="K58" s="3" t="s">
        <v>29</v>
      </c>
      <c r="L58" s="6"/>
      <c r="M58" s="6"/>
      <c r="N58" s="3" t="s">
        <v>29</v>
      </c>
    </row>
    <row r="59" spans="1:14" ht="25.5" customHeight="1" x14ac:dyDescent="0.2">
      <c r="A59" s="2">
        <v>26</v>
      </c>
      <c r="B59" s="12" t="s">
        <v>74</v>
      </c>
      <c r="C59" s="60" t="s">
        <v>74</v>
      </c>
      <c r="D59" s="2" t="s">
        <v>30</v>
      </c>
      <c r="E59" s="2" t="s">
        <v>26</v>
      </c>
      <c r="F59" s="4">
        <v>0.66</v>
      </c>
      <c r="G59" s="5">
        <v>14063</v>
      </c>
      <c r="H59" s="4">
        <v>11.994999999999999</v>
      </c>
      <c r="I59" s="2" t="s">
        <v>29</v>
      </c>
      <c r="J59" s="3" t="s">
        <v>29</v>
      </c>
      <c r="K59" s="3" t="s">
        <v>29</v>
      </c>
      <c r="L59" s="6"/>
      <c r="M59" s="6"/>
      <c r="N59" s="3" t="s">
        <v>29</v>
      </c>
    </row>
    <row r="60" spans="1:14" ht="15.75" hidden="1" x14ac:dyDescent="0.2">
      <c r="A60" s="87">
        <v>27</v>
      </c>
      <c r="B60" s="95" t="s">
        <v>75</v>
      </c>
      <c r="C60" s="60"/>
      <c r="D60" s="2"/>
      <c r="E60" s="2"/>
      <c r="F60" s="4"/>
      <c r="G60" s="5"/>
      <c r="H60" s="4"/>
      <c r="I60" s="2"/>
      <c r="J60" s="2"/>
      <c r="K60" s="2"/>
      <c r="L60" s="6"/>
      <c r="M60" s="16"/>
      <c r="N60" s="11"/>
    </row>
    <row r="61" spans="1:14" ht="92.25" customHeight="1" x14ac:dyDescent="0.2">
      <c r="A61" s="87"/>
      <c r="B61" s="96"/>
      <c r="C61" s="60" t="s">
        <v>76</v>
      </c>
      <c r="D61" s="2" t="s">
        <v>77</v>
      </c>
      <c r="E61" s="2" t="s">
        <v>26</v>
      </c>
      <c r="F61" s="4">
        <v>0.2</v>
      </c>
      <c r="G61" s="5"/>
      <c r="H61" s="4">
        <v>0.441</v>
      </c>
      <c r="I61" s="2" t="s">
        <v>29</v>
      </c>
      <c r="J61" s="3" t="s">
        <v>29</v>
      </c>
      <c r="K61" s="3" t="s">
        <v>29</v>
      </c>
      <c r="L61" s="6"/>
      <c r="M61" s="6"/>
      <c r="N61" s="3" t="s">
        <v>29</v>
      </c>
    </row>
    <row r="62" spans="1:14" ht="82.5" customHeight="1" x14ac:dyDescent="0.2">
      <c r="A62" s="87"/>
      <c r="B62" s="96"/>
      <c r="C62" s="94" t="s">
        <v>9</v>
      </c>
      <c r="D62" s="2" t="s">
        <v>78</v>
      </c>
      <c r="E62" s="2" t="s">
        <v>4</v>
      </c>
      <c r="F62" s="7">
        <v>2</v>
      </c>
      <c r="G62" s="5"/>
      <c r="H62" s="4">
        <v>0.107</v>
      </c>
      <c r="I62" s="2" t="s">
        <v>29</v>
      </c>
      <c r="J62" s="3" t="s">
        <v>29</v>
      </c>
      <c r="K62" s="3" t="s">
        <v>29</v>
      </c>
      <c r="L62" s="6"/>
      <c r="M62" s="6"/>
      <c r="N62" s="3" t="s">
        <v>29</v>
      </c>
    </row>
    <row r="63" spans="1:14" ht="123" customHeight="1" x14ac:dyDescent="0.2">
      <c r="A63" s="87"/>
      <c r="B63" s="97"/>
      <c r="C63" s="94"/>
      <c r="D63" s="2" t="s">
        <v>79</v>
      </c>
      <c r="E63" s="2" t="s">
        <v>26</v>
      </c>
      <c r="F63" s="4">
        <v>0.4</v>
      </c>
      <c r="G63" s="5"/>
      <c r="H63" s="4">
        <v>0.88200000000000001</v>
      </c>
      <c r="I63" s="2" t="s">
        <v>29</v>
      </c>
      <c r="J63" s="3" t="s">
        <v>29</v>
      </c>
      <c r="K63" s="3" t="s">
        <v>29</v>
      </c>
      <c r="L63" s="6"/>
      <c r="M63" s="6"/>
      <c r="N63" s="3" t="s">
        <v>29</v>
      </c>
    </row>
    <row r="64" spans="1:14" ht="37.5" customHeight="1" x14ac:dyDescent="0.2">
      <c r="A64" s="2">
        <v>28</v>
      </c>
      <c r="B64" s="12" t="s">
        <v>80</v>
      </c>
      <c r="C64" s="60" t="s">
        <v>80</v>
      </c>
      <c r="D64" s="2" t="s">
        <v>30</v>
      </c>
      <c r="E64" s="2" t="s">
        <v>26</v>
      </c>
      <c r="F64" s="4">
        <v>1.486</v>
      </c>
      <c r="G64" s="5">
        <v>21897</v>
      </c>
      <c r="H64" s="4">
        <v>18.067</v>
      </c>
      <c r="I64" s="2" t="s">
        <v>29</v>
      </c>
      <c r="J64" s="3" t="s">
        <v>29</v>
      </c>
      <c r="K64" s="3" t="s">
        <v>29</v>
      </c>
      <c r="L64" s="6"/>
      <c r="M64" s="6"/>
      <c r="N64" s="3" t="s">
        <v>29</v>
      </c>
    </row>
    <row r="65" spans="1:14" ht="64.5" customHeight="1" x14ac:dyDescent="0.2">
      <c r="A65" s="2">
        <v>29</v>
      </c>
      <c r="B65" s="12" t="s">
        <v>81</v>
      </c>
      <c r="C65" s="60" t="s">
        <v>168</v>
      </c>
      <c r="D65" s="2" t="s">
        <v>30</v>
      </c>
      <c r="E65" s="2" t="s">
        <v>26</v>
      </c>
      <c r="F65" s="4">
        <v>1.488</v>
      </c>
      <c r="G65" s="5">
        <v>17899</v>
      </c>
      <c r="H65" s="4">
        <v>12.712</v>
      </c>
      <c r="I65" s="2" t="s">
        <v>29</v>
      </c>
      <c r="J65" s="3" t="s">
        <v>29</v>
      </c>
      <c r="K65" s="3" t="s">
        <v>29</v>
      </c>
      <c r="L65" s="6"/>
      <c r="M65" s="6"/>
      <c r="N65" s="3" t="s">
        <v>29</v>
      </c>
    </row>
    <row r="66" spans="1:14" ht="54" customHeight="1" x14ac:dyDescent="0.2">
      <c r="A66" s="2">
        <v>30</v>
      </c>
      <c r="B66" s="12" t="s">
        <v>82</v>
      </c>
      <c r="C66" s="60" t="s">
        <v>169</v>
      </c>
      <c r="D66" s="2" t="s">
        <v>30</v>
      </c>
      <c r="E66" s="2" t="s">
        <v>26</v>
      </c>
      <c r="F66" s="4">
        <v>0.72</v>
      </c>
      <c r="G66" s="5">
        <v>8444</v>
      </c>
      <c r="H66" s="4">
        <v>6.7460000000000004</v>
      </c>
      <c r="I66" s="2" t="s">
        <v>29</v>
      </c>
      <c r="J66" s="3" t="s">
        <v>29</v>
      </c>
      <c r="K66" s="3" t="s">
        <v>29</v>
      </c>
      <c r="L66" s="6"/>
      <c r="M66" s="6"/>
      <c r="N66" s="3" t="s">
        <v>29</v>
      </c>
    </row>
    <row r="67" spans="1:14" ht="61.5" customHeight="1" x14ac:dyDescent="0.2">
      <c r="A67" s="2">
        <v>31</v>
      </c>
      <c r="B67" s="12" t="s">
        <v>83</v>
      </c>
      <c r="C67" s="60" t="s">
        <v>170</v>
      </c>
      <c r="D67" s="2" t="s">
        <v>30</v>
      </c>
      <c r="E67" s="2" t="s">
        <v>26</v>
      </c>
      <c r="F67" s="4">
        <v>2.0720000000000001</v>
      </c>
      <c r="G67" s="5">
        <v>23440</v>
      </c>
      <c r="H67" s="4">
        <v>19.297999999999998</v>
      </c>
      <c r="I67" s="2" t="s">
        <v>29</v>
      </c>
      <c r="J67" s="3" t="s">
        <v>29</v>
      </c>
      <c r="K67" s="3" t="s">
        <v>29</v>
      </c>
      <c r="L67" s="6"/>
      <c r="M67" s="6"/>
      <c r="N67" s="3" t="s">
        <v>29</v>
      </c>
    </row>
    <row r="68" spans="1:14" ht="37.5" customHeight="1" x14ac:dyDescent="0.2">
      <c r="A68" s="87">
        <v>32</v>
      </c>
      <c r="B68" s="91" t="s">
        <v>84</v>
      </c>
      <c r="C68" s="60" t="s">
        <v>84</v>
      </c>
      <c r="D68" s="2" t="s">
        <v>30</v>
      </c>
      <c r="E68" s="2" t="s">
        <v>26</v>
      </c>
      <c r="F68" s="4">
        <v>2.4700000000000002</v>
      </c>
      <c r="G68" s="5">
        <v>45656</v>
      </c>
      <c r="H68" s="4">
        <v>40.252000000000002</v>
      </c>
      <c r="I68" s="2" t="s">
        <v>29</v>
      </c>
      <c r="J68" s="3" t="s">
        <v>29</v>
      </c>
      <c r="K68" s="3" t="s">
        <v>29</v>
      </c>
      <c r="L68" s="6"/>
      <c r="M68" s="6"/>
      <c r="N68" s="3" t="s">
        <v>29</v>
      </c>
    </row>
    <row r="69" spans="1:14" ht="51.75" customHeight="1" x14ac:dyDescent="0.2">
      <c r="A69" s="87"/>
      <c r="B69" s="91"/>
      <c r="C69" s="60" t="s">
        <v>19</v>
      </c>
      <c r="D69" s="2" t="s">
        <v>199</v>
      </c>
      <c r="E69" s="2" t="s">
        <v>4</v>
      </c>
      <c r="F69" s="7">
        <v>2</v>
      </c>
      <c r="G69" s="5"/>
      <c r="H69" s="4">
        <v>0.107</v>
      </c>
      <c r="I69" s="2" t="s">
        <v>29</v>
      </c>
      <c r="J69" s="3" t="s">
        <v>29</v>
      </c>
      <c r="K69" s="3" t="s">
        <v>29</v>
      </c>
      <c r="L69" s="6"/>
      <c r="M69" s="6"/>
      <c r="N69" s="3" t="s">
        <v>29</v>
      </c>
    </row>
    <row r="70" spans="1:14" ht="32.25" customHeight="1" x14ac:dyDescent="0.2">
      <c r="A70" s="2">
        <v>33</v>
      </c>
      <c r="B70" s="12" t="s">
        <v>85</v>
      </c>
      <c r="C70" s="60" t="s">
        <v>85</v>
      </c>
      <c r="D70" s="2" t="s">
        <v>30</v>
      </c>
      <c r="E70" s="2" t="s">
        <v>26</v>
      </c>
      <c r="F70" s="4">
        <v>1.1539999999999999</v>
      </c>
      <c r="G70" s="5">
        <v>10118</v>
      </c>
      <c r="H70" s="4">
        <v>7.5590000000000002</v>
      </c>
      <c r="I70" s="2" t="s">
        <v>29</v>
      </c>
      <c r="J70" s="3" t="s">
        <v>29</v>
      </c>
      <c r="K70" s="3" t="s">
        <v>29</v>
      </c>
      <c r="L70" s="6"/>
      <c r="M70" s="6"/>
      <c r="N70" s="3" t="s">
        <v>29</v>
      </c>
    </row>
    <row r="71" spans="1:14" ht="59.25" customHeight="1" x14ac:dyDescent="0.2">
      <c r="A71" s="2">
        <v>34</v>
      </c>
      <c r="B71" s="12" t="s">
        <v>86</v>
      </c>
      <c r="C71" s="60" t="s">
        <v>171</v>
      </c>
      <c r="D71" s="2" t="s">
        <v>30</v>
      </c>
      <c r="E71" s="2" t="s">
        <v>26</v>
      </c>
      <c r="F71" s="4">
        <v>0.92900000000000005</v>
      </c>
      <c r="G71" s="5">
        <v>5965</v>
      </c>
      <c r="H71" s="4">
        <v>4.2750000000000004</v>
      </c>
      <c r="I71" s="2" t="s">
        <v>29</v>
      </c>
      <c r="J71" s="3" t="s">
        <v>29</v>
      </c>
      <c r="K71" s="3" t="s">
        <v>29</v>
      </c>
      <c r="L71" s="6"/>
      <c r="M71" s="6"/>
      <c r="N71" s="3" t="s">
        <v>29</v>
      </c>
    </row>
    <row r="72" spans="1:14" ht="35.25" customHeight="1" x14ac:dyDescent="0.2">
      <c r="A72" s="69">
        <v>35</v>
      </c>
      <c r="B72" s="35" t="s">
        <v>87</v>
      </c>
      <c r="C72" s="66" t="s">
        <v>87</v>
      </c>
      <c r="D72" s="56" t="s">
        <v>30</v>
      </c>
      <c r="E72" s="56" t="s">
        <v>26</v>
      </c>
      <c r="F72" s="4">
        <v>4.4290000000000003</v>
      </c>
      <c r="G72" s="5">
        <v>59231</v>
      </c>
      <c r="H72" s="4">
        <v>69.378</v>
      </c>
      <c r="I72" s="56" t="s">
        <v>29</v>
      </c>
      <c r="J72" s="55" t="s">
        <v>29</v>
      </c>
      <c r="K72" s="55" t="s">
        <v>29</v>
      </c>
      <c r="L72" s="58"/>
      <c r="M72" s="58"/>
      <c r="N72" s="55" t="s">
        <v>29</v>
      </c>
    </row>
    <row r="73" spans="1:14" ht="54" customHeight="1" x14ac:dyDescent="0.2">
      <c r="A73" s="70"/>
      <c r="B73" s="64"/>
      <c r="C73" s="67" t="s">
        <v>200</v>
      </c>
      <c r="D73" s="56" t="s">
        <v>88</v>
      </c>
      <c r="E73" s="56" t="s">
        <v>4</v>
      </c>
      <c r="F73" s="7">
        <v>1</v>
      </c>
      <c r="G73" s="5"/>
      <c r="H73" s="4">
        <v>5.0000000000000001E-3</v>
      </c>
      <c r="I73" s="56" t="s">
        <v>29</v>
      </c>
      <c r="J73" s="55" t="s">
        <v>29</v>
      </c>
      <c r="K73" s="55" t="s">
        <v>29</v>
      </c>
      <c r="L73" s="58"/>
      <c r="M73" s="58"/>
      <c r="N73" s="55" t="s">
        <v>29</v>
      </c>
    </row>
    <row r="74" spans="1:14" ht="83.25" customHeight="1" x14ac:dyDescent="0.2">
      <c r="A74" s="71"/>
      <c r="B74" s="65"/>
      <c r="C74" s="68"/>
      <c r="D74" s="56" t="s">
        <v>89</v>
      </c>
      <c r="E74" s="56" t="s">
        <v>4</v>
      </c>
      <c r="F74" s="7">
        <v>2</v>
      </c>
      <c r="G74" s="5"/>
      <c r="H74" s="4">
        <v>0.01</v>
      </c>
      <c r="I74" s="56" t="s">
        <v>29</v>
      </c>
      <c r="J74" s="55" t="s">
        <v>29</v>
      </c>
      <c r="K74" s="55" t="s">
        <v>29</v>
      </c>
      <c r="L74" s="58"/>
      <c r="M74" s="58"/>
      <c r="N74" s="55" t="s">
        <v>29</v>
      </c>
    </row>
    <row r="75" spans="1:14" ht="67.5" customHeight="1" x14ac:dyDescent="0.2">
      <c r="A75" s="71"/>
      <c r="B75" s="65"/>
      <c r="C75" s="66"/>
      <c r="D75" s="56" t="s">
        <v>90</v>
      </c>
      <c r="E75" s="56" t="s">
        <v>4</v>
      </c>
      <c r="F75" s="7">
        <v>2</v>
      </c>
      <c r="G75" s="5"/>
      <c r="H75" s="4">
        <v>0.40300000000000002</v>
      </c>
      <c r="I75" s="56" t="s">
        <v>29</v>
      </c>
      <c r="J75" s="55" t="s">
        <v>29</v>
      </c>
      <c r="K75" s="55" t="s">
        <v>29</v>
      </c>
      <c r="L75" s="58"/>
      <c r="M75" s="58"/>
      <c r="N75" s="55" t="s">
        <v>29</v>
      </c>
    </row>
    <row r="76" spans="1:14" ht="51.75" customHeight="1" x14ac:dyDescent="0.2">
      <c r="A76" s="71"/>
      <c r="B76" s="65"/>
      <c r="C76" s="62" t="s">
        <v>201</v>
      </c>
      <c r="D76" s="56" t="s">
        <v>91</v>
      </c>
      <c r="E76" s="56" t="s">
        <v>4</v>
      </c>
      <c r="F76" s="7">
        <v>2</v>
      </c>
      <c r="G76" s="5"/>
      <c r="H76" s="4">
        <v>0.11700000000000001</v>
      </c>
      <c r="I76" s="56" t="s">
        <v>29</v>
      </c>
      <c r="J76" s="55" t="s">
        <v>29</v>
      </c>
      <c r="K76" s="55" t="s">
        <v>29</v>
      </c>
      <c r="L76" s="58"/>
      <c r="M76" s="58"/>
      <c r="N76" s="55" t="s">
        <v>29</v>
      </c>
    </row>
    <row r="77" spans="1:14" ht="47.25" customHeight="1" x14ac:dyDescent="0.2">
      <c r="A77" s="87">
        <v>36</v>
      </c>
      <c r="B77" s="91" t="s">
        <v>92</v>
      </c>
      <c r="C77" s="60"/>
      <c r="D77" s="2"/>
      <c r="E77" s="2"/>
      <c r="F77" s="4"/>
      <c r="G77" s="5"/>
      <c r="H77" s="4"/>
      <c r="I77" s="2" t="s">
        <v>92</v>
      </c>
      <c r="J77" s="2" t="s">
        <v>30</v>
      </c>
      <c r="K77" s="2" t="s">
        <v>26</v>
      </c>
      <c r="L77" s="6">
        <v>4.79</v>
      </c>
      <c r="M77" s="17">
        <v>52690</v>
      </c>
      <c r="N77" s="11">
        <v>42.76</v>
      </c>
    </row>
    <row r="78" spans="1:14" ht="73.5" customHeight="1" x14ac:dyDescent="0.2">
      <c r="A78" s="87"/>
      <c r="B78" s="91"/>
      <c r="C78" s="94" t="s">
        <v>202</v>
      </c>
      <c r="D78" s="2" t="s">
        <v>93</v>
      </c>
      <c r="E78" s="2" t="s">
        <v>26</v>
      </c>
      <c r="F78" s="5">
        <v>0.15</v>
      </c>
      <c r="G78" s="5"/>
      <c r="H78" s="4">
        <v>0.32900000000000001</v>
      </c>
      <c r="I78" s="2" t="s">
        <v>29</v>
      </c>
      <c r="J78" s="3" t="s">
        <v>29</v>
      </c>
      <c r="K78" s="3" t="s">
        <v>29</v>
      </c>
      <c r="L78" s="6"/>
      <c r="M78" s="6"/>
      <c r="N78" s="3" t="s">
        <v>29</v>
      </c>
    </row>
    <row r="79" spans="1:14" ht="53.25" customHeight="1" x14ac:dyDescent="0.2">
      <c r="A79" s="87"/>
      <c r="B79" s="91"/>
      <c r="C79" s="94"/>
      <c r="D79" s="2" t="s">
        <v>94</v>
      </c>
      <c r="E79" s="2" t="s">
        <v>4</v>
      </c>
      <c r="F79" s="7">
        <v>2</v>
      </c>
      <c r="G79" s="5"/>
      <c r="H79" s="4">
        <v>3.0000000000000001E-3</v>
      </c>
      <c r="I79" s="2" t="s">
        <v>29</v>
      </c>
      <c r="J79" s="3" t="s">
        <v>29</v>
      </c>
      <c r="K79" s="3" t="s">
        <v>29</v>
      </c>
      <c r="L79" s="6"/>
      <c r="M79" s="6"/>
      <c r="N79" s="3" t="s">
        <v>29</v>
      </c>
    </row>
    <row r="80" spans="1:14" ht="124.5" customHeight="1" x14ac:dyDescent="0.2">
      <c r="A80" s="87"/>
      <c r="B80" s="91"/>
      <c r="C80" s="94"/>
      <c r="D80" s="2" t="s">
        <v>95</v>
      </c>
      <c r="E80" s="2" t="s">
        <v>4</v>
      </c>
      <c r="F80" s="7">
        <v>6</v>
      </c>
      <c r="G80" s="5"/>
      <c r="H80" s="4">
        <v>0.11700000000000001</v>
      </c>
      <c r="I80" s="2" t="s">
        <v>29</v>
      </c>
      <c r="J80" s="3" t="s">
        <v>29</v>
      </c>
      <c r="K80" s="3" t="s">
        <v>29</v>
      </c>
      <c r="L80" s="6"/>
      <c r="M80" s="6"/>
      <c r="N80" s="3" t="s">
        <v>29</v>
      </c>
    </row>
    <row r="81" spans="1:14" ht="63" x14ac:dyDescent="0.2">
      <c r="A81" s="2">
        <v>37</v>
      </c>
      <c r="B81" s="12" t="s">
        <v>96</v>
      </c>
      <c r="C81" s="60"/>
      <c r="D81" s="18"/>
      <c r="E81" s="18"/>
      <c r="F81" s="18"/>
      <c r="G81" s="18"/>
      <c r="H81" s="18"/>
      <c r="I81" s="2" t="s">
        <v>172</v>
      </c>
      <c r="J81" s="2" t="s">
        <v>30</v>
      </c>
      <c r="K81" s="3" t="s">
        <v>26</v>
      </c>
      <c r="L81" s="6">
        <v>1.08</v>
      </c>
      <c r="M81" s="19">
        <v>10519</v>
      </c>
      <c r="N81" s="3">
        <v>7.8639999999999999</v>
      </c>
    </row>
    <row r="82" spans="1:14" ht="51.75" customHeight="1" x14ac:dyDescent="0.2">
      <c r="A82" s="87">
        <v>38</v>
      </c>
      <c r="B82" s="91" t="s">
        <v>97</v>
      </c>
      <c r="C82" s="60" t="s">
        <v>173</v>
      </c>
      <c r="D82" s="2" t="s">
        <v>30</v>
      </c>
      <c r="E82" s="2" t="s">
        <v>26</v>
      </c>
      <c r="F82" s="4">
        <f>3.041</f>
        <v>3.0409999999999999</v>
      </c>
      <c r="G82" s="5">
        <v>67491</v>
      </c>
      <c r="H82" s="4">
        <f>57.826</f>
        <v>57.826000000000001</v>
      </c>
      <c r="I82" s="2" t="s">
        <v>29</v>
      </c>
      <c r="J82" s="2" t="s">
        <v>30</v>
      </c>
      <c r="K82" s="3" t="s">
        <v>26</v>
      </c>
      <c r="L82" s="6">
        <v>0.94199999999999995</v>
      </c>
      <c r="M82" s="19">
        <v>6594</v>
      </c>
      <c r="N82" s="3">
        <v>12.1</v>
      </c>
    </row>
    <row r="83" spans="1:14" ht="48.75" customHeight="1" x14ac:dyDescent="0.2">
      <c r="A83" s="87"/>
      <c r="B83" s="91"/>
      <c r="C83" s="60" t="s">
        <v>203</v>
      </c>
      <c r="D83" s="2" t="s">
        <v>38</v>
      </c>
      <c r="E83" s="2" t="s">
        <v>4</v>
      </c>
      <c r="F83" s="7">
        <v>2</v>
      </c>
      <c r="G83" s="5"/>
      <c r="H83" s="4">
        <v>0.107</v>
      </c>
      <c r="I83" s="2" t="s">
        <v>29</v>
      </c>
      <c r="J83" s="3" t="s">
        <v>29</v>
      </c>
      <c r="K83" s="3" t="s">
        <v>29</v>
      </c>
      <c r="L83" s="6"/>
      <c r="M83" s="6"/>
      <c r="N83" s="3" t="s">
        <v>29</v>
      </c>
    </row>
    <row r="84" spans="1:14" ht="51" customHeight="1" x14ac:dyDescent="0.2">
      <c r="A84" s="87"/>
      <c r="B84" s="91"/>
      <c r="C84" s="60" t="s">
        <v>204</v>
      </c>
      <c r="D84" s="2" t="s">
        <v>98</v>
      </c>
      <c r="E84" s="2" t="s">
        <v>4</v>
      </c>
      <c r="F84" s="7">
        <v>2</v>
      </c>
      <c r="G84" s="5"/>
      <c r="H84" s="4">
        <v>0.107</v>
      </c>
      <c r="I84" s="2" t="s">
        <v>29</v>
      </c>
      <c r="J84" s="3" t="s">
        <v>29</v>
      </c>
      <c r="K84" s="3" t="s">
        <v>29</v>
      </c>
      <c r="L84" s="6"/>
      <c r="M84" s="6"/>
      <c r="N84" s="3" t="s">
        <v>29</v>
      </c>
    </row>
    <row r="85" spans="1:14" ht="32.25" customHeight="1" x14ac:dyDescent="0.2">
      <c r="A85" s="2">
        <v>39</v>
      </c>
      <c r="B85" s="12" t="s">
        <v>99</v>
      </c>
      <c r="C85" s="60" t="s">
        <v>99</v>
      </c>
      <c r="D85" s="2" t="s">
        <v>30</v>
      </c>
      <c r="E85" s="2" t="s">
        <v>26</v>
      </c>
      <c r="F85" s="4">
        <v>1.415</v>
      </c>
      <c r="G85" s="5">
        <v>8505</v>
      </c>
      <c r="H85" s="4">
        <v>6.1779999999999999</v>
      </c>
      <c r="I85" s="2" t="s">
        <v>29</v>
      </c>
      <c r="J85" s="3" t="s">
        <v>29</v>
      </c>
      <c r="K85" s="3" t="s">
        <v>29</v>
      </c>
      <c r="L85" s="6"/>
      <c r="M85" s="6"/>
      <c r="N85" s="3" t="s">
        <v>29</v>
      </c>
    </row>
    <row r="86" spans="1:14" ht="55.5" customHeight="1" x14ac:dyDescent="0.2">
      <c r="A86" s="2">
        <v>40</v>
      </c>
      <c r="B86" s="12" t="s">
        <v>100</v>
      </c>
      <c r="C86" s="60" t="s">
        <v>174</v>
      </c>
      <c r="D86" s="2" t="s">
        <v>30</v>
      </c>
      <c r="E86" s="2" t="s">
        <v>26</v>
      </c>
      <c r="F86" s="4">
        <v>0.24</v>
      </c>
      <c r="G86" s="5">
        <v>1746</v>
      </c>
      <c r="H86" s="4">
        <v>1.1459999999999999</v>
      </c>
      <c r="I86" s="2" t="s">
        <v>29</v>
      </c>
      <c r="J86" s="3" t="s">
        <v>29</v>
      </c>
      <c r="K86" s="3" t="s">
        <v>29</v>
      </c>
      <c r="L86" s="6"/>
      <c r="M86" s="6"/>
      <c r="N86" s="3" t="s">
        <v>29</v>
      </c>
    </row>
    <row r="87" spans="1:14" ht="66.75" customHeight="1" x14ac:dyDescent="0.2">
      <c r="A87" s="87">
        <v>41</v>
      </c>
      <c r="B87" s="91" t="s">
        <v>101</v>
      </c>
      <c r="C87" s="60" t="s">
        <v>102</v>
      </c>
      <c r="D87" s="2" t="s">
        <v>44</v>
      </c>
      <c r="E87" s="2" t="s">
        <v>4</v>
      </c>
      <c r="F87" s="7">
        <v>2</v>
      </c>
      <c r="G87" s="5"/>
      <c r="H87" s="4">
        <v>0.107</v>
      </c>
      <c r="I87" s="2"/>
      <c r="J87" s="3"/>
      <c r="K87" s="3"/>
      <c r="L87" s="6"/>
      <c r="M87" s="6"/>
      <c r="N87" s="3"/>
    </row>
    <row r="88" spans="1:14" ht="66" customHeight="1" x14ac:dyDescent="0.2">
      <c r="A88" s="87"/>
      <c r="B88" s="91"/>
      <c r="C88" s="60" t="s">
        <v>103</v>
      </c>
      <c r="D88" s="2" t="s">
        <v>44</v>
      </c>
      <c r="E88" s="2" t="s">
        <v>4</v>
      </c>
      <c r="F88" s="7">
        <v>2</v>
      </c>
      <c r="G88" s="5"/>
      <c r="H88" s="4">
        <v>0.107</v>
      </c>
      <c r="I88" s="2"/>
      <c r="J88" s="3"/>
      <c r="K88" s="3"/>
      <c r="L88" s="6"/>
      <c r="M88" s="6"/>
      <c r="N88" s="3"/>
    </row>
    <row r="89" spans="1:14" ht="66.75" customHeight="1" x14ac:dyDescent="0.2">
      <c r="A89" s="87"/>
      <c r="B89" s="91"/>
      <c r="C89" s="60" t="s">
        <v>217</v>
      </c>
      <c r="D89" s="2" t="s">
        <v>44</v>
      </c>
      <c r="E89" s="2" t="s">
        <v>4</v>
      </c>
      <c r="F89" s="7">
        <v>2</v>
      </c>
      <c r="G89" s="5"/>
      <c r="H89" s="4">
        <v>0.107</v>
      </c>
      <c r="I89" s="2"/>
      <c r="J89" s="3"/>
      <c r="K89" s="3"/>
      <c r="L89" s="6"/>
      <c r="M89" s="6"/>
      <c r="N89" s="3"/>
    </row>
    <row r="90" spans="1:14" ht="38.25" customHeight="1" x14ac:dyDescent="0.2">
      <c r="A90" s="2">
        <v>42</v>
      </c>
      <c r="B90" s="12" t="s">
        <v>104</v>
      </c>
      <c r="C90" s="60" t="s">
        <v>104</v>
      </c>
      <c r="D90" s="2" t="s">
        <v>30</v>
      </c>
      <c r="E90" s="2" t="s">
        <v>26</v>
      </c>
      <c r="F90" s="4">
        <v>2.38</v>
      </c>
      <c r="G90" s="5">
        <v>20635</v>
      </c>
      <c r="H90" s="4">
        <v>14.757</v>
      </c>
      <c r="I90" s="2" t="s">
        <v>29</v>
      </c>
      <c r="J90" s="3" t="s">
        <v>29</v>
      </c>
      <c r="K90" s="3" t="s">
        <v>29</v>
      </c>
      <c r="L90" s="6"/>
      <c r="M90" s="6"/>
      <c r="N90" s="3" t="s">
        <v>29</v>
      </c>
    </row>
    <row r="91" spans="1:14" ht="30.75" customHeight="1" x14ac:dyDescent="0.2">
      <c r="A91" s="82">
        <v>43</v>
      </c>
      <c r="B91" s="41" t="s">
        <v>105</v>
      </c>
      <c r="C91" s="66" t="s">
        <v>105</v>
      </c>
      <c r="D91" s="2" t="s">
        <v>30</v>
      </c>
      <c r="E91" s="2" t="s">
        <v>26</v>
      </c>
      <c r="F91" s="4">
        <v>8.1999999999999993</v>
      </c>
      <c r="G91" s="5">
        <v>167023</v>
      </c>
      <c r="H91" s="4">
        <v>139.32900000000001</v>
      </c>
      <c r="I91" s="2" t="s">
        <v>29</v>
      </c>
      <c r="J91" s="3" t="s">
        <v>29</v>
      </c>
      <c r="K91" s="3" t="s">
        <v>29</v>
      </c>
      <c r="L91" s="6"/>
      <c r="M91" s="6"/>
      <c r="N91" s="3" t="s">
        <v>29</v>
      </c>
    </row>
    <row r="92" spans="1:14" ht="67.5" customHeight="1" x14ac:dyDescent="0.2">
      <c r="A92" s="79"/>
      <c r="B92" s="76"/>
      <c r="C92" s="68" t="s">
        <v>205</v>
      </c>
      <c r="D92" s="2" t="s">
        <v>44</v>
      </c>
      <c r="E92" s="2" t="s">
        <v>4</v>
      </c>
      <c r="F92" s="7">
        <v>2</v>
      </c>
      <c r="G92" s="5"/>
      <c r="H92" s="4">
        <v>0.107</v>
      </c>
      <c r="I92" s="2"/>
      <c r="J92" s="3"/>
      <c r="K92" s="3"/>
      <c r="L92" s="6"/>
      <c r="M92" s="6"/>
      <c r="N92" s="3"/>
    </row>
    <row r="93" spans="1:14" ht="51.75" customHeight="1" x14ac:dyDescent="0.2">
      <c r="A93" s="80"/>
      <c r="B93" s="77"/>
      <c r="C93" s="94" t="s">
        <v>106</v>
      </c>
      <c r="D93" s="2" t="s">
        <v>107</v>
      </c>
      <c r="E93" s="2" t="s">
        <v>26</v>
      </c>
      <c r="F93" s="4">
        <v>0.2</v>
      </c>
      <c r="G93" s="5"/>
      <c r="H93" s="4">
        <v>0.44</v>
      </c>
      <c r="I93" s="2"/>
      <c r="J93" s="3"/>
      <c r="K93" s="3"/>
      <c r="L93" s="6"/>
      <c r="M93" s="6"/>
      <c r="N93" s="3"/>
    </row>
    <row r="94" spans="1:14" ht="67.5" customHeight="1" x14ac:dyDescent="0.2">
      <c r="A94" s="81"/>
      <c r="B94" s="78"/>
      <c r="C94" s="94"/>
      <c r="D94" s="2" t="s">
        <v>44</v>
      </c>
      <c r="E94" s="2" t="s">
        <v>4</v>
      </c>
      <c r="F94" s="7">
        <v>2</v>
      </c>
      <c r="G94" s="5"/>
      <c r="H94" s="4">
        <v>0.107</v>
      </c>
      <c r="I94" s="2"/>
      <c r="J94" s="3"/>
      <c r="K94" s="3"/>
      <c r="L94" s="6"/>
      <c r="M94" s="6"/>
      <c r="N94" s="3"/>
    </row>
    <row r="95" spans="1:14" ht="66.75" customHeight="1" x14ac:dyDescent="0.2">
      <c r="A95" s="87">
        <v>44</v>
      </c>
      <c r="B95" s="88" t="s">
        <v>108</v>
      </c>
      <c r="C95" s="60" t="s">
        <v>206</v>
      </c>
      <c r="D95" s="2" t="s">
        <v>44</v>
      </c>
      <c r="E95" s="2" t="s">
        <v>4</v>
      </c>
      <c r="F95" s="7">
        <v>2</v>
      </c>
      <c r="G95" s="5"/>
      <c r="H95" s="4">
        <v>0.107</v>
      </c>
      <c r="I95" s="2"/>
      <c r="J95" s="3"/>
      <c r="K95" s="3"/>
      <c r="L95" s="6"/>
      <c r="M95" s="6"/>
      <c r="N95" s="3"/>
    </row>
    <row r="96" spans="1:14" ht="66.75" customHeight="1" x14ac:dyDescent="0.2">
      <c r="A96" s="87"/>
      <c r="B96" s="89"/>
      <c r="C96" s="60" t="s">
        <v>207</v>
      </c>
      <c r="D96" s="2" t="s">
        <v>44</v>
      </c>
      <c r="E96" s="2" t="s">
        <v>4</v>
      </c>
      <c r="F96" s="7">
        <v>2</v>
      </c>
      <c r="G96" s="5"/>
      <c r="H96" s="4">
        <v>0.107</v>
      </c>
      <c r="I96" s="2"/>
      <c r="J96" s="3"/>
      <c r="K96" s="3"/>
      <c r="L96" s="6"/>
      <c r="M96" s="6"/>
      <c r="N96" s="3"/>
    </row>
    <row r="97" spans="1:14" ht="66.75" customHeight="1" x14ac:dyDescent="0.2">
      <c r="A97" s="87"/>
      <c r="B97" s="90"/>
      <c r="C97" s="60" t="s">
        <v>208</v>
      </c>
      <c r="D97" s="2" t="s">
        <v>44</v>
      </c>
      <c r="E97" s="2" t="s">
        <v>4</v>
      </c>
      <c r="F97" s="7">
        <v>2</v>
      </c>
      <c r="G97" s="5"/>
      <c r="H97" s="4">
        <v>0.107</v>
      </c>
      <c r="I97" s="2"/>
      <c r="J97" s="3"/>
      <c r="K97" s="3"/>
      <c r="L97" s="6"/>
      <c r="M97" s="6"/>
      <c r="N97" s="3"/>
    </row>
    <row r="98" spans="1:14" ht="48" customHeight="1" x14ac:dyDescent="0.2">
      <c r="A98" s="2">
        <v>45</v>
      </c>
      <c r="B98" s="12" t="s">
        <v>109</v>
      </c>
      <c r="C98" s="60" t="s">
        <v>175</v>
      </c>
      <c r="D98" s="2" t="s">
        <v>30</v>
      </c>
      <c r="E98" s="2" t="s">
        <v>26</v>
      </c>
      <c r="F98" s="4">
        <v>1.131</v>
      </c>
      <c r="G98" s="5">
        <v>17379</v>
      </c>
      <c r="H98" s="4">
        <v>14.247</v>
      </c>
      <c r="I98" s="2" t="s">
        <v>29</v>
      </c>
      <c r="J98" s="3" t="s">
        <v>29</v>
      </c>
      <c r="K98" s="3" t="s">
        <v>29</v>
      </c>
      <c r="L98" s="6"/>
      <c r="M98" s="6"/>
      <c r="N98" s="3" t="s">
        <v>29</v>
      </c>
    </row>
    <row r="99" spans="1:14" ht="34.5" customHeight="1" x14ac:dyDescent="0.2">
      <c r="A99" s="2">
        <v>46</v>
      </c>
      <c r="B99" s="12" t="s">
        <v>110</v>
      </c>
      <c r="C99" s="60" t="s">
        <v>110</v>
      </c>
      <c r="D99" s="2" t="s">
        <v>30</v>
      </c>
      <c r="E99" s="2" t="s">
        <v>26</v>
      </c>
      <c r="F99" s="4">
        <v>3.7</v>
      </c>
      <c r="G99" s="5">
        <v>56208</v>
      </c>
      <c r="H99" s="4">
        <v>46.82</v>
      </c>
      <c r="I99" s="2" t="s">
        <v>29</v>
      </c>
      <c r="J99" s="3" t="s">
        <v>29</v>
      </c>
      <c r="K99" s="3" t="s">
        <v>29</v>
      </c>
      <c r="L99" s="6"/>
      <c r="M99" s="6"/>
      <c r="N99" s="3" t="s">
        <v>29</v>
      </c>
    </row>
    <row r="100" spans="1:14" ht="52.5" customHeight="1" x14ac:dyDescent="0.2">
      <c r="A100" s="56">
        <v>47</v>
      </c>
      <c r="B100" s="57" t="s">
        <v>111</v>
      </c>
      <c r="C100" s="60" t="s">
        <v>176</v>
      </c>
      <c r="D100" s="56" t="s">
        <v>30</v>
      </c>
      <c r="E100" s="56" t="s">
        <v>26</v>
      </c>
      <c r="F100" s="4">
        <v>1.617</v>
      </c>
      <c r="G100" s="5">
        <v>14244</v>
      </c>
      <c r="H100" s="4">
        <v>10.541</v>
      </c>
      <c r="I100" s="56" t="s">
        <v>29</v>
      </c>
      <c r="J100" s="55" t="s">
        <v>29</v>
      </c>
      <c r="K100" s="55" t="s">
        <v>29</v>
      </c>
      <c r="L100" s="58"/>
      <c r="M100" s="58"/>
      <c r="N100" s="55" t="s">
        <v>29</v>
      </c>
    </row>
    <row r="101" spans="1:14" ht="33" customHeight="1" x14ac:dyDescent="0.2">
      <c r="A101" s="87">
        <v>48</v>
      </c>
      <c r="B101" s="91" t="s">
        <v>112</v>
      </c>
      <c r="C101" s="60" t="s">
        <v>112</v>
      </c>
      <c r="D101" s="2" t="s">
        <v>30</v>
      </c>
      <c r="E101" s="2" t="s">
        <v>26</v>
      </c>
      <c r="F101" s="4">
        <v>4.13</v>
      </c>
      <c r="G101" s="5">
        <v>71562</v>
      </c>
      <c r="H101" s="4">
        <v>60.847999999999999</v>
      </c>
      <c r="I101" s="2" t="s">
        <v>29</v>
      </c>
      <c r="J101" s="3" t="s">
        <v>29</v>
      </c>
      <c r="K101" s="3" t="s">
        <v>29</v>
      </c>
      <c r="L101" s="6"/>
      <c r="M101" s="6"/>
      <c r="N101" s="3" t="s">
        <v>29</v>
      </c>
    </row>
    <row r="102" spans="1:14" ht="63" x14ac:dyDescent="0.2">
      <c r="A102" s="87"/>
      <c r="B102" s="91"/>
      <c r="C102" s="60" t="s">
        <v>209</v>
      </c>
      <c r="D102" s="2" t="s">
        <v>44</v>
      </c>
      <c r="E102" s="2" t="s">
        <v>4</v>
      </c>
      <c r="F102" s="7">
        <v>2</v>
      </c>
      <c r="G102" s="5"/>
      <c r="H102" s="4">
        <v>0.107</v>
      </c>
      <c r="I102" s="2"/>
      <c r="J102" s="3"/>
      <c r="K102" s="3"/>
      <c r="L102" s="6"/>
      <c r="M102" s="6"/>
      <c r="N102" s="3"/>
    </row>
    <row r="103" spans="1:14" ht="50.25" customHeight="1" x14ac:dyDescent="0.2">
      <c r="A103" s="2">
        <v>49</v>
      </c>
      <c r="B103" s="12" t="s">
        <v>113</v>
      </c>
      <c r="C103" s="60" t="s">
        <v>177</v>
      </c>
      <c r="D103" s="2" t="s">
        <v>30</v>
      </c>
      <c r="E103" s="2" t="s">
        <v>26</v>
      </c>
      <c r="F103" s="4">
        <f>1.431</f>
        <v>1.431</v>
      </c>
      <c r="G103" s="5">
        <v>26186</v>
      </c>
      <c r="H103" s="4">
        <f>25.598</f>
        <v>25.597999999999999</v>
      </c>
      <c r="I103" s="2" t="s">
        <v>29</v>
      </c>
      <c r="J103" s="2" t="s">
        <v>30</v>
      </c>
      <c r="K103" s="3" t="s">
        <v>26</v>
      </c>
      <c r="L103" s="6">
        <v>1.81</v>
      </c>
      <c r="M103" s="20">
        <v>26245</v>
      </c>
      <c r="N103" s="3">
        <v>28.5</v>
      </c>
    </row>
    <row r="104" spans="1:14" ht="30.75" customHeight="1" x14ac:dyDescent="0.2">
      <c r="A104" s="2">
        <v>50</v>
      </c>
      <c r="B104" s="12" t="s">
        <v>114</v>
      </c>
      <c r="C104" s="60"/>
      <c r="D104" s="2" t="s">
        <v>30</v>
      </c>
      <c r="E104" s="2" t="s">
        <v>26</v>
      </c>
      <c r="F104" s="4">
        <v>2.649</v>
      </c>
      <c r="G104" s="5">
        <v>31085</v>
      </c>
      <c r="H104" s="4">
        <v>22.478999999999999</v>
      </c>
      <c r="I104" s="2" t="s">
        <v>29</v>
      </c>
      <c r="J104" s="3" t="s">
        <v>29</v>
      </c>
      <c r="K104" s="3" t="s">
        <v>29</v>
      </c>
      <c r="L104" s="6"/>
      <c r="M104" s="6"/>
      <c r="N104" s="3" t="s">
        <v>29</v>
      </c>
    </row>
    <row r="105" spans="1:14" ht="27.75" customHeight="1" x14ac:dyDescent="0.2">
      <c r="A105" s="2">
        <v>51</v>
      </c>
      <c r="B105" s="12" t="s">
        <v>115</v>
      </c>
      <c r="C105" s="60" t="s">
        <v>115</v>
      </c>
      <c r="D105" s="2" t="s">
        <v>30</v>
      </c>
      <c r="E105" s="2" t="s">
        <v>26</v>
      </c>
      <c r="F105" s="4">
        <v>4.1390000000000002</v>
      </c>
      <c r="G105" s="5">
        <v>71037</v>
      </c>
      <c r="H105" s="4">
        <v>55.994</v>
      </c>
      <c r="I105" s="2" t="s">
        <v>29</v>
      </c>
      <c r="J105" s="3" t="s">
        <v>29</v>
      </c>
      <c r="K105" s="3" t="s">
        <v>29</v>
      </c>
      <c r="L105" s="6"/>
      <c r="M105" s="6"/>
      <c r="N105" s="3" t="s">
        <v>29</v>
      </c>
    </row>
    <row r="106" spans="1:14" ht="30.75" customHeight="1" x14ac:dyDescent="0.2">
      <c r="A106" s="2">
        <v>52</v>
      </c>
      <c r="B106" s="12" t="s">
        <v>116</v>
      </c>
      <c r="C106" s="60"/>
      <c r="D106" s="2" t="s">
        <v>30</v>
      </c>
      <c r="E106" s="2" t="s">
        <v>26</v>
      </c>
      <c r="F106" s="4">
        <v>2.42</v>
      </c>
      <c r="G106" s="5">
        <v>33730</v>
      </c>
      <c r="H106" s="4">
        <v>24.172000000000001</v>
      </c>
      <c r="I106" s="2" t="s">
        <v>29</v>
      </c>
      <c r="J106" s="3" t="s">
        <v>29</v>
      </c>
      <c r="K106" s="3" t="s">
        <v>29</v>
      </c>
      <c r="L106" s="6"/>
      <c r="M106" s="6"/>
      <c r="N106" s="3" t="s">
        <v>29</v>
      </c>
    </row>
    <row r="107" spans="1:14" ht="63" x14ac:dyDescent="0.2">
      <c r="A107" s="2">
        <v>53</v>
      </c>
      <c r="B107" s="12" t="s">
        <v>117</v>
      </c>
      <c r="C107" s="60" t="s">
        <v>178</v>
      </c>
      <c r="D107" s="2" t="s">
        <v>30</v>
      </c>
      <c r="E107" s="2" t="s">
        <v>26</v>
      </c>
      <c r="F107" s="4">
        <v>1.33</v>
      </c>
      <c r="G107" s="5">
        <v>57022</v>
      </c>
      <c r="H107" s="4">
        <v>46.042000000000002</v>
      </c>
      <c r="I107" s="2" t="s">
        <v>29</v>
      </c>
      <c r="J107" s="3" t="s">
        <v>29</v>
      </c>
      <c r="K107" s="3" t="s">
        <v>29</v>
      </c>
      <c r="L107" s="6"/>
      <c r="M107" s="6"/>
      <c r="N107" s="3" t="s">
        <v>29</v>
      </c>
    </row>
    <row r="108" spans="1:14" ht="15.75" customHeight="1" x14ac:dyDescent="0.2">
      <c r="A108" s="87">
        <v>54</v>
      </c>
      <c r="B108" s="91" t="s">
        <v>118</v>
      </c>
      <c r="C108" s="94" t="s">
        <v>119</v>
      </c>
      <c r="D108" s="87" t="s">
        <v>120</v>
      </c>
      <c r="E108" s="21" t="s">
        <v>26</v>
      </c>
      <c r="F108" s="22">
        <v>0.04</v>
      </c>
      <c r="G108" s="23"/>
      <c r="H108" s="24">
        <v>8.8599999999999998E-2</v>
      </c>
      <c r="I108" s="87" t="s">
        <v>29</v>
      </c>
      <c r="J108" s="100" t="s">
        <v>29</v>
      </c>
      <c r="K108" s="100" t="s">
        <v>29</v>
      </c>
      <c r="L108" s="6"/>
      <c r="M108" s="6"/>
      <c r="N108" s="100" t="s">
        <v>29</v>
      </c>
    </row>
    <row r="109" spans="1:14" ht="60" customHeight="1" x14ac:dyDescent="0.2">
      <c r="A109" s="87"/>
      <c r="B109" s="91"/>
      <c r="C109" s="94"/>
      <c r="D109" s="87"/>
      <c r="E109" s="25"/>
      <c r="F109" s="22"/>
      <c r="G109" s="26"/>
      <c r="H109" s="22"/>
      <c r="I109" s="87"/>
      <c r="J109" s="100"/>
      <c r="K109" s="100"/>
      <c r="L109" s="6"/>
      <c r="M109" s="6"/>
      <c r="N109" s="100"/>
    </row>
    <row r="110" spans="1:14" ht="54" customHeight="1" x14ac:dyDescent="0.2">
      <c r="A110" s="2">
        <v>55</v>
      </c>
      <c r="B110" s="12" t="s">
        <v>121</v>
      </c>
      <c r="C110" s="60" t="s">
        <v>179</v>
      </c>
      <c r="D110" s="2" t="s">
        <v>30</v>
      </c>
      <c r="E110" s="2" t="s">
        <v>26</v>
      </c>
      <c r="F110" s="4">
        <v>1.405</v>
      </c>
      <c r="G110" s="5">
        <v>17854</v>
      </c>
      <c r="H110" s="4">
        <v>14.016</v>
      </c>
      <c r="I110" s="2" t="s">
        <v>29</v>
      </c>
      <c r="J110" s="3" t="s">
        <v>29</v>
      </c>
      <c r="K110" s="3" t="s">
        <v>29</v>
      </c>
      <c r="L110" s="6"/>
      <c r="M110" s="6"/>
      <c r="N110" s="3" t="s">
        <v>29</v>
      </c>
    </row>
    <row r="111" spans="1:14" ht="27" customHeight="1" x14ac:dyDescent="0.2">
      <c r="A111" s="69">
        <v>56</v>
      </c>
      <c r="B111" s="103" t="s">
        <v>122</v>
      </c>
      <c r="C111" s="66" t="s">
        <v>29</v>
      </c>
      <c r="D111" s="3" t="s">
        <v>29</v>
      </c>
      <c r="E111" s="3" t="s">
        <v>29</v>
      </c>
      <c r="F111" s="4"/>
      <c r="G111" s="5"/>
      <c r="H111" s="24"/>
      <c r="I111" s="103" t="s">
        <v>122</v>
      </c>
      <c r="J111" s="87" t="s">
        <v>30</v>
      </c>
      <c r="K111" s="2" t="s">
        <v>26</v>
      </c>
      <c r="L111" s="27">
        <v>11.97</v>
      </c>
      <c r="M111" s="28">
        <v>161595</v>
      </c>
      <c r="N111" s="27">
        <v>184.97300000000001</v>
      </c>
    </row>
    <row r="112" spans="1:14" ht="67.5" customHeight="1" x14ac:dyDescent="0.2">
      <c r="A112" s="71"/>
      <c r="B112" s="105"/>
      <c r="C112" s="66" t="s">
        <v>16</v>
      </c>
      <c r="D112" s="2" t="s">
        <v>123</v>
      </c>
      <c r="E112" s="2" t="s">
        <v>4</v>
      </c>
      <c r="F112" s="7">
        <v>1</v>
      </c>
      <c r="G112" s="5"/>
      <c r="H112" s="4">
        <v>0.28100000000000003</v>
      </c>
      <c r="I112" s="104"/>
      <c r="J112" s="87"/>
      <c r="K112" s="29"/>
      <c r="L112" s="30"/>
      <c r="M112" s="31"/>
      <c r="N112" s="30"/>
    </row>
    <row r="113" spans="1:14" ht="71.25" customHeight="1" x14ac:dyDescent="0.2">
      <c r="A113" s="71"/>
      <c r="B113" s="78"/>
      <c r="C113" s="68" t="s">
        <v>15</v>
      </c>
      <c r="D113" s="2" t="s">
        <v>124</v>
      </c>
      <c r="E113" s="2" t="s">
        <v>4</v>
      </c>
      <c r="F113" s="7">
        <v>3</v>
      </c>
      <c r="G113" s="5"/>
      <c r="H113" s="4">
        <v>1.327</v>
      </c>
      <c r="I113" s="105"/>
      <c r="J113" s="87"/>
      <c r="K113" s="25"/>
      <c r="L113" s="32"/>
      <c r="M113" s="33"/>
      <c r="N113" s="32"/>
    </row>
    <row r="114" spans="1:14" ht="105.75" customHeight="1" x14ac:dyDescent="0.2">
      <c r="A114" s="76">
        <v>57</v>
      </c>
      <c r="B114" s="76" t="s">
        <v>125</v>
      </c>
      <c r="C114" s="60" t="s">
        <v>180</v>
      </c>
      <c r="D114" s="2" t="s">
        <v>30</v>
      </c>
      <c r="E114" s="2" t="s">
        <v>26</v>
      </c>
      <c r="F114" s="4">
        <v>1.294</v>
      </c>
      <c r="G114" s="5">
        <v>20276</v>
      </c>
      <c r="H114" s="4">
        <v>17.306000000000001</v>
      </c>
      <c r="I114" s="2" t="s">
        <v>29</v>
      </c>
      <c r="J114" s="3" t="s">
        <v>29</v>
      </c>
      <c r="K114" s="3" t="s">
        <v>29</v>
      </c>
      <c r="L114" s="6"/>
      <c r="M114" s="6"/>
      <c r="N114" s="3" t="s">
        <v>29</v>
      </c>
    </row>
    <row r="115" spans="1:14" ht="51" customHeight="1" x14ac:dyDescent="0.2">
      <c r="A115" s="77"/>
      <c r="B115" s="77"/>
      <c r="C115" s="94" t="s">
        <v>14</v>
      </c>
      <c r="D115" s="2" t="s">
        <v>199</v>
      </c>
      <c r="E115" s="2" t="s">
        <v>4</v>
      </c>
      <c r="F115" s="7">
        <v>2</v>
      </c>
      <c r="G115" s="5"/>
      <c r="H115" s="4">
        <v>0.107</v>
      </c>
      <c r="I115" s="2" t="s">
        <v>29</v>
      </c>
      <c r="J115" s="3" t="s">
        <v>29</v>
      </c>
      <c r="K115" s="3" t="s">
        <v>29</v>
      </c>
      <c r="L115" s="6"/>
      <c r="M115" s="6"/>
      <c r="N115" s="3" t="s">
        <v>29</v>
      </c>
    </row>
    <row r="116" spans="1:14" ht="68.25" customHeight="1" x14ac:dyDescent="0.2">
      <c r="A116" s="77"/>
      <c r="B116" s="77"/>
      <c r="C116" s="94"/>
      <c r="D116" s="2" t="s">
        <v>126</v>
      </c>
      <c r="E116" s="2" t="s">
        <v>4</v>
      </c>
      <c r="F116" s="7">
        <v>2</v>
      </c>
      <c r="G116" s="5"/>
      <c r="H116" s="4">
        <v>0.43</v>
      </c>
      <c r="I116" s="2" t="s">
        <v>29</v>
      </c>
      <c r="J116" s="3" t="s">
        <v>29</v>
      </c>
      <c r="K116" s="3" t="s">
        <v>29</v>
      </c>
      <c r="L116" s="6"/>
      <c r="M116" s="6"/>
      <c r="N116" s="3" t="s">
        <v>29</v>
      </c>
    </row>
    <row r="117" spans="1:14" ht="69.75" customHeight="1" x14ac:dyDescent="0.2">
      <c r="A117" s="77"/>
      <c r="B117" s="77"/>
      <c r="C117" s="94"/>
      <c r="D117" s="2" t="s">
        <v>127</v>
      </c>
      <c r="E117" s="2" t="s">
        <v>26</v>
      </c>
      <c r="F117" s="4">
        <v>0.1</v>
      </c>
      <c r="G117" s="5"/>
      <c r="H117" s="4">
        <v>0.22</v>
      </c>
      <c r="I117" s="2" t="s">
        <v>29</v>
      </c>
      <c r="J117" s="3" t="s">
        <v>29</v>
      </c>
      <c r="K117" s="3" t="s">
        <v>29</v>
      </c>
      <c r="L117" s="6"/>
      <c r="M117" s="6"/>
      <c r="N117" s="3" t="s">
        <v>29</v>
      </c>
    </row>
    <row r="118" spans="1:14" ht="54" customHeight="1" x14ac:dyDescent="0.2">
      <c r="A118" s="77"/>
      <c r="B118" s="77"/>
      <c r="C118" s="94" t="s">
        <v>13</v>
      </c>
      <c r="D118" s="2" t="s">
        <v>199</v>
      </c>
      <c r="E118" s="2" t="s">
        <v>4</v>
      </c>
      <c r="F118" s="7">
        <v>2</v>
      </c>
      <c r="G118" s="5"/>
      <c r="H118" s="4">
        <v>0.107</v>
      </c>
      <c r="I118" s="2" t="s">
        <v>29</v>
      </c>
      <c r="J118" s="3" t="s">
        <v>29</v>
      </c>
      <c r="K118" s="3" t="s">
        <v>29</v>
      </c>
      <c r="L118" s="6"/>
      <c r="M118" s="6"/>
      <c r="N118" s="3" t="s">
        <v>29</v>
      </c>
    </row>
    <row r="119" spans="1:14" ht="75" customHeight="1" x14ac:dyDescent="0.2">
      <c r="A119" s="78"/>
      <c r="B119" s="78"/>
      <c r="C119" s="94"/>
      <c r="D119" s="2" t="s">
        <v>126</v>
      </c>
      <c r="E119" s="2" t="s">
        <v>4</v>
      </c>
      <c r="F119" s="7">
        <v>1</v>
      </c>
      <c r="G119" s="5"/>
      <c r="H119" s="4">
        <v>0.24199999999999999</v>
      </c>
      <c r="I119" s="2" t="s">
        <v>29</v>
      </c>
      <c r="J119" s="3" t="s">
        <v>29</v>
      </c>
      <c r="K119" s="3" t="s">
        <v>29</v>
      </c>
      <c r="L119" s="6"/>
      <c r="M119" s="6"/>
      <c r="N119" s="3" t="s">
        <v>29</v>
      </c>
    </row>
    <row r="120" spans="1:14" ht="58.5" customHeight="1" x14ac:dyDescent="0.2">
      <c r="A120" s="77"/>
      <c r="B120" s="77"/>
      <c r="C120" s="94" t="s">
        <v>12</v>
      </c>
      <c r="D120" s="2" t="s">
        <v>199</v>
      </c>
      <c r="E120" s="2" t="s">
        <v>4</v>
      </c>
      <c r="F120" s="7">
        <v>2</v>
      </c>
      <c r="G120" s="5"/>
      <c r="H120" s="4">
        <v>0.107</v>
      </c>
      <c r="I120" s="2" t="s">
        <v>29</v>
      </c>
      <c r="J120" s="3" t="s">
        <v>29</v>
      </c>
      <c r="K120" s="3" t="s">
        <v>29</v>
      </c>
      <c r="L120" s="6"/>
      <c r="M120" s="6"/>
      <c r="N120" s="3" t="s">
        <v>29</v>
      </c>
    </row>
    <row r="121" spans="1:14" ht="72.75" customHeight="1" x14ac:dyDescent="0.2">
      <c r="A121" s="78"/>
      <c r="B121" s="78"/>
      <c r="C121" s="94"/>
      <c r="D121" s="2" t="s">
        <v>126</v>
      </c>
      <c r="E121" s="2" t="s">
        <v>4</v>
      </c>
      <c r="F121" s="7">
        <v>1</v>
      </c>
      <c r="G121" s="5"/>
      <c r="H121" s="4">
        <v>0.24199999999999999</v>
      </c>
      <c r="I121" s="2" t="s">
        <v>29</v>
      </c>
      <c r="J121" s="3" t="s">
        <v>29</v>
      </c>
      <c r="K121" s="3" t="s">
        <v>29</v>
      </c>
      <c r="L121" s="6"/>
      <c r="M121" s="6"/>
      <c r="N121" s="3" t="s">
        <v>29</v>
      </c>
    </row>
    <row r="122" spans="1:14" ht="39.75" customHeight="1" x14ac:dyDescent="0.2">
      <c r="A122" s="2">
        <v>58</v>
      </c>
      <c r="B122" s="12" t="s">
        <v>128</v>
      </c>
      <c r="C122" s="60" t="s">
        <v>128</v>
      </c>
      <c r="D122" s="2" t="s">
        <v>30</v>
      </c>
      <c r="E122" s="2" t="s">
        <v>26</v>
      </c>
      <c r="F122" s="4">
        <v>0.374</v>
      </c>
      <c r="G122" s="5">
        <v>4081</v>
      </c>
      <c r="H122" s="4">
        <v>3.359</v>
      </c>
      <c r="I122" s="2" t="s">
        <v>29</v>
      </c>
      <c r="J122" s="3" t="s">
        <v>29</v>
      </c>
      <c r="K122" s="3" t="s">
        <v>29</v>
      </c>
      <c r="L122" s="6"/>
      <c r="M122" s="6"/>
      <c r="N122" s="3" t="s">
        <v>29</v>
      </c>
    </row>
    <row r="123" spans="1:14" ht="36.75" customHeight="1" x14ac:dyDescent="0.2">
      <c r="A123" s="87">
        <v>59</v>
      </c>
      <c r="B123" s="91" t="s">
        <v>129</v>
      </c>
      <c r="C123" s="60"/>
      <c r="D123" s="2" t="s">
        <v>30</v>
      </c>
      <c r="E123" s="2" t="s">
        <v>26</v>
      </c>
      <c r="F123" s="4">
        <v>1.37</v>
      </c>
      <c r="G123" s="5">
        <v>15545</v>
      </c>
      <c r="H123" s="4">
        <v>13.532999999999999</v>
      </c>
      <c r="I123" s="2" t="s">
        <v>29</v>
      </c>
      <c r="J123" s="3" t="s">
        <v>29</v>
      </c>
      <c r="K123" s="3" t="s">
        <v>29</v>
      </c>
      <c r="L123" s="6"/>
      <c r="M123" s="6"/>
      <c r="N123" s="3" t="s">
        <v>29</v>
      </c>
    </row>
    <row r="124" spans="1:14" ht="75" customHeight="1" x14ac:dyDescent="0.2">
      <c r="A124" s="87"/>
      <c r="B124" s="91"/>
      <c r="C124" s="94" t="s">
        <v>210</v>
      </c>
      <c r="D124" s="2" t="s">
        <v>130</v>
      </c>
      <c r="E124" s="2" t="s">
        <v>26</v>
      </c>
      <c r="F124" s="4">
        <v>0.1</v>
      </c>
      <c r="G124" s="5"/>
      <c r="H124" s="4">
        <v>0.22</v>
      </c>
      <c r="I124" s="2" t="s">
        <v>29</v>
      </c>
      <c r="J124" s="3" t="s">
        <v>29</v>
      </c>
      <c r="K124" s="3" t="s">
        <v>29</v>
      </c>
      <c r="L124" s="6"/>
      <c r="M124" s="6"/>
      <c r="N124" s="3" t="s">
        <v>29</v>
      </c>
    </row>
    <row r="125" spans="1:14" ht="54" customHeight="1" x14ac:dyDescent="0.2">
      <c r="A125" s="87"/>
      <c r="B125" s="91"/>
      <c r="C125" s="94"/>
      <c r="D125" s="2" t="s">
        <v>38</v>
      </c>
      <c r="E125" s="2" t="s">
        <v>4</v>
      </c>
      <c r="F125" s="7">
        <v>2</v>
      </c>
      <c r="G125" s="5"/>
      <c r="H125" s="4">
        <v>0.107</v>
      </c>
      <c r="I125" s="2" t="s">
        <v>29</v>
      </c>
      <c r="J125" s="3" t="s">
        <v>29</v>
      </c>
      <c r="K125" s="3" t="s">
        <v>29</v>
      </c>
      <c r="L125" s="6"/>
      <c r="M125" s="6"/>
      <c r="N125" s="3" t="s">
        <v>29</v>
      </c>
    </row>
    <row r="126" spans="1:14" ht="46.5" customHeight="1" x14ac:dyDescent="0.2">
      <c r="A126" s="2">
        <v>60</v>
      </c>
      <c r="B126" s="12" t="s">
        <v>131</v>
      </c>
      <c r="C126" s="60" t="s">
        <v>131</v>
      </c>
      <c r="D126" s="2" t="s">
        <v>30</v>
      </c>
      <c r="E126" s="2" t="s">
        <v>26</v>
      </c>
      <c r="F126" s="4">
        <v>0.92600000000000005</v>
      </c>
      <c r="G126" s="5">
        <v>12116</v>
      </c>
      <c r="H126" s="4">
        <v>8.7349999999999994</v>
      </c>
      <c r="I126" s="2" t="s">
        <v>29</v>
      </c>
      <c r="J126" s="3" t="s">
        <v>29</v>
      </c>
      <c r="K126" s="3" t="s">
        <v>29</v>
      </c>
      <c r="L126" s="6"/>
      <c r="M126" s="6"/>
      <c r="N126" s="3" t="s">
        <v>29</v>
      </c>
    </row>
    <row r="127" spans="1:14" ht="24" customHeight="1" x14ac:dyDescent="0.2">
      <c r="A127" s="87">
        <v>61</v>
      </c>
      <c r="B127" s="91" t="s">
        <v>133</v>
      </c>
      <c r="C127" s="60" t="s">
        <v>132</v>
      </c>
      <c r="D127" s="2" t="s">
        <v>30</v>
      </c>
      <c r="E127" s="2" t="s">
        <v>26</v>
      </c>
      <c r="F127" s="4">
        <v>2.0659999999999998</v>
      </c>
      <c r="G127" s="5">
        <v>32176</v>
      </c>
      <c r="H127" s="4">
        <v>29.013000000000002</v>
      </c>
      <c r="I127" s="2"/>
      <c r="J127" s="3"/>
      <c r="K127" s="3"/>
      <c r="L127" s="6"/>
      <c r="M127" s="6"/>
      <c r="N127" s="3"/>
    </row>
    <row r="128" spans="1:14" ht="52.5" customHeight="1" x14ac:dyDescent="0.2">
      <c r="A128" s="87"/>
      <c r="B128" s="91"/>
      <c r="C128" s="61" t="s">
        <v>211</v>
      </c>
      <c r="D128" s="2" t="s">
        <v>199</v>
      </c>
      <c r="E128" s="2" t="s">
        <v>4</v>
      </c>
      <c r="F128" s="7">
        <v>2</v>
      </c>
      <c r="G128" s="5"/>
      <c r="H128" s="4">
        <v>0.107</v>
      </c>
      <c r="I128" s="8"/>
      <c r="J128" s="34"/>
      <c r="K128" s="34"/>
      <c r="L128" s="11"/>
      <c r="M128" s="11"/>
      <c r="N128" s="34"/>
    </row>
    <row r="129" spans="1:14" ht="41.25" customHeight="1" x14ac:dyDescent="0.2">
      <c r="A129" s="2">
        <v>62</v>
      </c>
      <c r="B129" s="12" t="s">
        <v>134</v>
      </c>
      <c r="C129" s="60"/>
      <c r="D129" s="2" t="s">
        <v>30</v>
      </c>
      <c r="E129" s="2" t="s">
        <v>26</v>
      </c>
      <c r="F129" s="4">
        <v>0.98499999999999999</v>
      </c>
      <c r="G129" s="7">
        <v>10888</v>
      </c>
      <c r="H129" s="4">
        <v>11.891999999999999</v>
      </c>
      <c r="I129" s="2" t="s">
        <v>29</v>
      </c>
      <c r="J129" s="3" t="s">
        <v>29</v>
      </c>
      <c r="K129" s="3" t="s">
        <v>29</v>
      </c>
      <c r="L129" s="6"/>
      <c r="M129" s="6"/>
      <c r="N129" s="3" t="s">
        <v>29</v>
      </c>
    </row>
    <row r="130" spans="1:14" ht="36.75" customHeight="1" x14ac:dyDescent="0.2">
      <c r="A130" s="87">
        <v>63</v>
      </c>
      <c r="B130" s="91" t="s">
        <v>135</v>
      </c>
      <c r="C130" s="60" t="s">
        <v>135</v>
      </c>
      <c r="D130" s="2" t="s">
        <v>30</v>
      </c>
      <c r="E130" s="2" t="s">
        <v>26</v>
      </c>
      <c r="F130" s="4">
        <v>0.89600000000000002</v>
      </c>
      <c r="G130" s="5">
        <v>13480</v>
      </c>
      <c r="H130" s="4">
        <v>11.823</v>
      </c>
      <c r="I130" s="2" t="s">
        <v>29</v>
      </c>
      <c r="J130" s="3" t="s">
        <v>29</v>
      </c>
      <c r="K130" s="3" t="s">
        <v>29</v>
      </c>
      <c r="L130" s="6"/>
      <c r="M130" s="6"/>
      <c r="N130" s="3" t="s">
        <v>29</v>
      </c>
    </row>
    <row r="131" spans="1:14" ht="47.25" x14ac:dyDescent="0.2">
      <c r="A131" s="87"/>
      <c r="B131" s="91"/>
      <c r="C131" s="60" t="s">
        <v>212</v>
      </c>
      <c r="D131" s="2" t="s">
        <v>199</v>
      </c>
      <c r="E131" s="2" t="s">
        <v>4</v>
      </c>
      <c r="F131" s="7">
        <v>2</v>
      </c>
      <c r="G131" s="5"/>
      <c r="H131" s="4">
        <v>0.107</v>
      </c>
      <c r="I131" s="2" t="s">
        <v>29</v>
      </c>
      <c r="J131" s="3" t="s">
        <v>29</v>
      </c>
      <c r="K131" s="3" t="s">
        <v>29</v>
      </c>
      <c r="L131" s="6"/>
      <c r="M131" s="6"/>
      <c r="N131" s="3" t="s">
        <v>29</v>
      </c>
    </row>
    <row r="132" spans="1:14" ht="56.25" customHeight="1" x14ac:dyDescent="0.2">
      <c r="A132" s="2">
        <v>64</v>
      </c>
      <c r="B132" s="12" t="s">
        <v>136</v>
      </c>
      <c r="C132" s="60" t="s">
        <v>136</v>
      </c>
      <c r="D132" s="2" t="s">
        <v>30</v>
      </c>
      <c r="E132" s="2" t="s">
        <v>26</v>
      </c>
      <c r="F132" s="4">
        <v>2.3260000000000001</v>
      </c>
      <c r="G132" s="5">
        <v>15230</v>
      </c>
      <c r="H132" s="4">
        <v>11.278</v>
      </c>
      <c r="I132" s="2" t="s">
        <v>29</v>
      </c>
      <c r="J132" s="3" t="s">
        <v>29</v>
      </c>
      <c r="K132" s="3" t="s">
        <v>29</v>
      </c>
      <c r="L132" s="6"/>
      <c r="M132" s="6"/>
      <c r="N132" s="3" t="s">
        <v>29</v>
      </c>
    </row>
    <row r="133" spans="1:14" ht="26.25" customHeight="1" x14ac:dyDescent="0.2">
      <c r="A133" s="54">
        <v>65</v>
      </c>
      <c r="B133" s="35" t="s">
        <v>137</v>
      </c>
      <c r="C133" s="61" t="s">
        <v>11</v>
      </c>
      <c r="D133" s="2" t="s">
        <v>138</v>
      </c>
      <c r="E133" s="2" t="s">
        <v>26</v>
      </c>
      <c r="F133" s="4">
        <v>0.2</v>
      </c>
      <c r="G133" s="5"/>
      <c r="H133" s="4">
        <v>0.65400000000000003</v>
      </c>
      <c r="I133" s="2" t="s">
        <v>29</v>
      </c>
      <c r="J133" s="3" t="s">
        <v>29</v>
      </c>
      <c r="K133" s="3" t="s">
        <v>29</v>
      </c>
      <c r="L133" s="2"/>
      <c r="M133" s="2"/>
      <c r="N133" s="3" t="s">
        <v>29</v>
      </c>
    </row>
    <row r="134" spans="1:14" ht="42" customHeight="1" x14ac:dyDescent="0.2">
      <c r="A134" s="87">
        <v>66</v>
      </c>
      <c r="B134" s="91" t="s">
        <v>139</v>
      </c>
      <c r="C134" s="60" t="s">
        <v>139</v>
      </c>
      <c r="D134" s="2" t="s">
        <v>30</v>
      </c>
      <c r="E134" s="2" t="s">
        <v>26</v>
      </c>
      <c r="F134" s="4">
        <v>2.21</v>
      </c>
      <c r="G134" s="5">
        <v>36900</v>
      </c>
      <c r="H134" s="4">
        <v>32.537999999999997</v>
      </c>
      <c r="I134" s="2" t="s">
        <v>29</v>
      </c>
      <c r="J134" s="3" t="s">
        <v>29</v>
      </c>
      <c r="K134" s="3" t="s">
        <v>29</v>
      </c>
      <c r="L134" s="6"/>
      <c r="M134" s="6"/>
      <c r="N134" s="3" t="s">
        <v>29</v>
      </c>
    </row>
    <row r="135" spans="1:14" ht="53.25" customHeight="1" x14ac:dyDescent="0.2">
      <c r="A135" s="87"/>
      <c r="B135" s="91"/>
      <c r="C135" s="61" t="s">
        <v>10</v>
      </c>
      <c r="D135" s="2" t="s">
        <v>199</v>
      </c>
      <c r="E135" s="2" t="s">
        <v>4</v>
      </c>
      <c r="F135" s="7">
        <v>2</v>
      </c>
      <c r="G135" s="5"/>
      <c r="H135" s="4">
        <v>0.107</v>
      </c>
      <c r="I135" s="2" t="s">
        <v>29</v>
      </c>
      <c r="J135" s="3" t="s">
        <v>29</v>
      </c>
      <c r="K135" s="3" t="s">
        <v>29</v>
      </c>
      <c r="L135" s="6"/>
      <c r="M135" s="6"/>
      <c r="N135" s="3" t="s">
        <v>29</v>
      </c>
    </row>
    <row r="136" spans="1:14" ht="68.25" customHeight="1" x14ac:dyDescent="0.2">
      <c r="A136" s="87"/>
      <c r="B136" s="91"/>
      <c r="C136" s="102" t="s">
        <v>213</v>
      </c>
      <c r="D136" s="2" t="s">
        <v>126</v>
      </c>
      <c r="E136" s="2" t="s">
        <v>4</v>
      </c>
      <c r="F136" s="7">
        <v>1</v>
      </c>
      <c r="G136" s="5"/>
      <c r="H136" s="4">
        <v>0.246</v>
      </c>
      <c r="I136" s="2"/>
      <c r="J136" s="3"/>
      <c r="K136" s="3"/>
      <c r="L136" s="6"/>
      <c r="M136" s="6"/>
      <c r="N136" s="3"/>
    </row>
    <row r="137" spans="1:14" ht="56.25" customHeight="1" x14ac:dyDescent="0.2">
      <c r="A137" s="87"/>
      <c r="B137" s="91"/>
      <c r="C137" s="93"/>
      <c r="D137" s="2" t="s">
        <v>199</v>
      </c>
      <c r="E137" s="2" t="s">
        <v>4</v>
      </c>
      <c r="F137" s="7">
        <v>2</v>
      </c>
      <c r="G137" s="5"/>
      <c r="H137" s="4">
        <v>0.107</v>
      </c>
      <c r="I137" s="2" t="s">
        <v>29</v>
      </c>
      <c r="J137" s="3" t="s">
        <v>29</v>
      </c>
      <c r="K137" s="3" t="s">
        <v>29</v>
      </c>
      <c r="L137" s="6"/>
      <c r="M137" s="6"/>
      <c r="N137" s="3" t="s">
        <v>29</v>
      </c>
    </row>
    <row r="138" spans="1:14" ht="74.25" customHeight="1" x14ac:dyDescent="0.2">
      <c r="A138" s="87"/>
      <c r="B138" s="91"/>
      <c r="C138" s="94" t="s">
        <v>218</v>
      </c>
      <c r="D138" s="2" t="s">
        <v>140</v>
      </c>
      <c r="E138" s="2" t="s">
        <v>4</v>
      </c>
      <c r="F138" s="7">
        <v>1</v>
      </c>
      <c r="G138" s="5"/>
      <c r="H138" s="4">
        <v>0.246</v>
      </c>
      <c r="I138" s="87"/>
      <c r="J138" s="100"/>
      <c r="K138" s="100"/>
      <c r="L138" s="6"/>
      <c r="M138" s="6"/>
      <c r="N138" s="100"/>
    </row>
    <row r="139" spans="1:14" ht="57" customHeight="1" x14ac:dyDescent="0.2">
      <c r="A139" s="87"/>
      <c r="B139" s="91"/>
      <c r="C139" s="94"/>
      <c r="D139" s="2" t="s">
        <v>199</v>
      </c>
      <c r="E139" s="2" t="s">
        <v>4</v>
      </c>
      <c r="F139" s="7">
        <v>2</v>
      </c>
      <c r="G139" s="5"/>
      <c r="H139" s="4">
        <v>0.107</v>
      </c>
      <c r="I139" s="87"/>
      <c r="J139" s="100"/>
      <c r="K139" s="100"/>
      <c r="L139" s="6"/>
      <c r="M139" s="6"/>
      <c r="N139" s="100"/>
    </row>
    <row r="140" spans="1:14" ht="91.5" customHeight="1" x14ac:dyDescent="0.2">
      <c r="A140" s="87">
        <v>67</v>
      </c>
      <c r="B140" s="88" t="s">
        <v>20</v>
      </c>
      <c r="C140" s="60" t="s">
        <v>219</v>
      </c>
      <c r="D140" s="2" t="s">
        <v>78</v>
      </c>
      <c r="E140" s="2" t="s">
        <v>4</v>
      </c>
      <c r="F140" s="7">
        <v>2</v>
      </c>
      <c r="G140" s="5"/>
      <c r="H140" s="4">
        <v>0.108</v>
      </c>
      <c r="I140" s="2" t="s">
        <v>29</v>
      </c>
      <c r="J140" s="3" t="s">
        <v>29</v>
      </c>
      <c r="K140" s="3" t="s">
        <v>29</v>
      </c>
      <c r="L140" s="6"/>
      <c r="M140" s="6"/>
      <c r="N140" s="3" t="s">
        <v>29</v>
      </c>
    </row>
    <row r="141" spans="1:14" ht="85.5" customHeight="1" x14ac:dyDescent="0.2">
      <c r="A141" s="87"/>
      <c r="B141" s="89"/>
      <c r="C141" s="60" t="s">
        <v>220</v>
      </c>
      <c r="D141" s="2" t="s">
        <v>78</v>
      </c>
      <c r="E141" s="2" t="s">
        <v>4</v>
      </c>
      <c r="F141" s="7">
        <v>2</v>
      </c>
      <c r="G141" s="5"/>
      <c r="H141" s="4">
        <v>0.108</v>
      </c>
      <c r="I141" s="2" t="s">
        <v>29</v>
      </c>
      <c r="J141" s="3" t="s">
        <v>29</v>
      </c>
      <c r="K141" s="3" t="s">
        <v>29</v>
      </c>
      <c r="L141" s="6"/>
      <c r="M141" s="6"/>
      <c r="N141" s="3" t="s">
        <v>29</v>
      </c>
    </row>
    <row r="142" spans="1:14" ht="90.75" customHeight="1" x14ac:dyDescent="0.2">
      <c r="A142" s="87"/>
      <c r="B142" s="90"/>
      <c r="C142" s="60" t="s">
        <v>214</v>
      </c>
      <c r="D142" s="2" t="s">
        <v>78</v>
      </c>
      <c r="E142" s="2" t="s">
        <v>4</v>
      </c>
      <c r="F142" s="7">
        <v>2</v>
      </c>
      <c r="G142" s="5"/>
      <c r="H142" s="4">
        <v>0.108</v>
      </c>
      <c r="I142" s="2" t="s">
        <v>29</v>
      </c>
      <c r="J142" s="3" t="s">
        <v>29</v>
      </c>
      <c r="K142" s="3" t="s">
        <v>29</v>
      </c>
      <c r="L142" s="6"/>
      <c r="M142" s="6"/>
      <c r="N142" s="3" t="s">
        <v>29</v>
      </c>
    </row>
    <row r="143" spans="1:14" ht="73.5" customHeight="1" x14ac:dyDescent="0.2">
      <c r="A143" s="2">
        <v>68</v>
      </c>
      <c r="B143" s="12" t="s">
        <v>141</v>
      </c>
      <c r="C143" s="60" t="s">
        <v>181</v>
      </c>
      <c r="D143" s="2" t="s">
        <v>30</v>
      </c>
      <c r="E143" s="2" t="s">
        <v>26</v>
      </c>
      <c r="F143" s="4">
        <v>1.194</v>
      </c>
      <c r="G143" s="5">
        <v>22551</v>
      </c>
      <c r="H143" s="4">
        <v>19.765999999999998</v>
      </c>
      <c r="I143" s="2" t="s">
        <v>29</v>
      </c>
      <c r="J143" s="3" t="s">
        <v>29</v>
      </c>
      <c r="K143" s="3" t="s">
        <v>29</v>
      </c>
      <c r="L143" s="6"/>
      <c r="M143" s="6"/>
      <c r="N143" s="3" t="s">
        <v>29</v>
      </c>
    </row>
    <row r="144" spans="1:14" ht="35.25" customHeight="1" x14ac:dyDescent="0.2">
      <c r="A144" s="2">
        <v>69</v>
      </c>
      <c r="B144" s="12" t="s">
        <v>142</v>
      </c>
      <c r="C144" s="60" t="s">
        <v>142</v>
      </c>
      <c r="D144" s="2" t="s">
        <v>30</v>
      </c>
      <c r="E144" s="2" t="s">
        <v>26</v>
      </c>
      <c r="F144" s="4">
        <v>1.514</v>
      </c>
      <c r="G144" s="5">
        <v>38268</v>
      </c>
      <c r="H144" s="4">
        <v>32.384999999999998</v>
      </c>
      <c r="I144" s="2" t="s">
        <v>29</v>
      </c>
      <c r="J144" s="3" t="s">
        <v>29</v>
      </c>
      <c r="K144" s="3" t="s">
        <v>29</v>
      </c>
      <c r="L144" s="6"/>
      <c r="M144" s="6"/>
      <c r="N144" s="3" t="s">
        <v>29</v>
      </c>
    </row>
    <row r="145" spans="1:14" ht="55.5" customHeight="1" x14ac:dyDescent="0.2">
      <c r="A145" s="2">
        <v>70</v>
      </c>
      <c r="B145" s="12" t="s">
        <v>143</v>
      </c>
      <c r="C145" s="60" t="s">
        <v>182</v>
      </c>
      <c r="D145" s="2" t="s">
        <v>30</v>
      </c>
      <c r="E145" s="2" t="s">
        <v>26</v>
      </c>
      <c r="F145" s="4">
        <v>0.64100000000000001</v>
      </c>
      <c r="G145" s="5">
        <v>11350</v>
      </c>
      <c r="H145" s="4">
        <v>8.6319999999999997</v>
      </c>
      <c r="I145" s="2" t="s">
        <v>29</v>
      </c>
      <c r="J145" s="3" t="s">
        <v>29</v>
      </c>
      <c r="K145" s="3" t="s">
        <v>29</v>
      </c>
      <c r="L145" s="6"/>
      <c r="M145" s="6"/>
      <c r="N145" s="3" t="s">
        <v>29</v>
      </c>
    </row>
    <row r="146" spans="1:14" ht="57" customHeight="1" x14ac:dyDescent="0.2">
      <c r="A146" s="2">
        <v>71</v>
      </c>
      <c r="B146" s="12" t="s">
        <v>144</v>
      </c>
      <c r="C146" s="60" t="s">
        <v>29</v>
      </c>
      <c r="D146" s="3" t="s">
        <v>29</v>
      </c>
      <c r="E146" s="3" t="s">
        <v>29</v>
      </c>
      <c r="F146" s="4"/>
      <c r="G146" s="5"/>
      <c r="H146" s="4"/>
      <c r="I146" s="2" t="s">
        <v>144</v>
      </c>
      <c r="J146" s="2" t="s">
        <v>30</v>
      </c>
      <c r="K146" s="2" t="s">
        <v>26</v>
      </c>
      <c r="L146" s="3">
        <v>0.30199999999999999</v>
      </c>
      <c r="M146" s="7">
        <v>4228</v>
      </c>
      <c r="N146" s="3">
        <v>5</v>
      </c>
    </row>
    <row r="147" spans="1:14" ht="86.25" customHeight="1" x14ac:dyDescent="0.2">
      <c r="A147" s="103">
        <v>72</v>
      </c>
      <c r="B147" s="103" t="s">
        <v>21</v>
      </c>
      <c r="C147" s="60" t="s">
        <v>215</v>
      </c>
      <c r="D147" s="56" t="s">
        <v>78</v>
      </c>
      <c r="E147" s="56" t="s">
        <v>4</v>
      </c>
      <c r="F147" s="7">
        <v>2</v>
      </c>
      <c r="G147" s="5"/>
      <c r="H147" s="4">
        <v>0.107</v>
      </c>
      <c r="I147" s="56" t="s">
        <v>29</v>
      </c>
      <c r="J147" s="55" t="s">
        <v>29</v>
      </c>
      <c r="K147" s="55" t="s">
        <v>29</v>
      </c>
      <c r="L147" s="58"/>
      <c r="M147" s="58"/>
      <c r="N147" s="55" t="s">
        <v>29</v>
      </c>
    </row>
    <row r="148" spans="1:14" ht="15.75" hidden="1" customHeight="1" x14ac:dyDescent="0.2">
      <c r="A148" s="104"/>
      <c r="B148" s="104"/>
      <c r="C148" s="60"/>
      <c r="D148" s="56"/>
      <c r="E148" s="56"/>
      <c r="F148" s="4"/>
      <c r="G148" s="5"/>
      <c r="H148" s="4"/>
      <c r="I148" s="56"/>
      <c r="J148" s="55"/>
      <c r="K148" s="55"/>
      <c r="L148" s="58"/>
      <c r="M148" s="58"/>
      <c r="N148" s="55"/>
    </row>
    <row r="149" spans="1:14" ht="121.5" customHeight="1" x14ac:dyDescent="0.2">
      <c r="A149" s="104"/>
      <c r="B149" s="104"/>
      <c r="C149" s="60" t="s">
        <v>216</v>
      </c>
      <c r="D149" s="56" t="s">
        <v>145</v>
      </c>
      <c r="E149" s="56" t="s">
        <v>26</v>
      </c>
      <c r="F149" s="4">
        <v>0.1</v>
      </c>
      <c r="G149" s="5"/>
      <c r="H149" s="4">
        <v>0.22</v>
      </c>
      <c r="I149" s="56" t="s">
        <v>29</v>
      </c>
      <c r="J149" s="55" t="s">
        <v>29</v>
      </c>
      <c r="K149" s="55" t="s">
        <v>29</v>
      </c>
      <c r="L149" s="58"/>
      <c r="M149" s="58"/>
      <c r="N149" s="55" t="s">
        <v>29</v>
      </c>
    </row>
    <row r="150" spans="1:14" ht="90" customHeight="1" x14ac:dyDescent="0.2">
      <c r="A150" s="105"/>
      <c r="B150" s="105"/>
      <c r="C150" s="62" t="s">
        <v>216</v>
      </c>
      <c r="D150" s="56" t="s">
        <v>78</v>
      </c>
      <c r="E150" s="56" t="s">
        <v>4</v>
      </c>
      <c r="F150" s="7">
        <v>2</v>
      </c>
      <c r="G150" s="5"/>
      <c r="H150" s="4">
        <v>0.107</v>
      </c>
      <c r="I150" s="56" t="s">
        <v>29</v>
      </c>
      <c r="J150" s="55" t="s">
        <v>29</v>
      </c>
      <c r="K150" s="55" t="s">
        <v>29</v>
      </c>
      <c r="L150" s="58"/>
      <c r="M150" s="58"/>
      <c r="N150" s="55" t="s">
        <v>29</v>
      </c>
    </row>
    <row r="151" spans="1:14" ht="96.75" customHeight="1" x14ac:dyDescent="0.2">
      <c r="A151" s="83">
        <v>73</v>
      </c>
      <c r="B151" s="76" t="s">
        <v>146</v>
      </c>
      <c r="C151" s="102" t="s">
        <v>18</v>
      </c>
      <c r="D151" s="2" t="s">
        <v>78</v>
      </c>
      <c r="E151" s="2" t="s">
        <v>4</v>
      </c>
      <c r="F151" s="7">
        <v>2</v>
      </c>
      <c r="G151" s="5"/>
      <c r="H151" s="4">
        <v>0.107</v>
      </c>
      <c r="I151" s="2" t="s">
        <v>29</v>
      </c>
      <c r="J151" s="3" t="s">
        <v>29</v>
      </c>
      <c r="K151" s="3" t="s">
        <v>29</v>
      </c>
      <c r="L151" s="6"/>
      <c r="M151" s="6"/>
      <c r="N151" s="3" t="s">
        <v>29</v>
      </c>
    </row>
    <row r="152" spans="1:14" ht="83.25" customHeight="1" x14ac:dyDescent="0.2">
      <c r="A152" s="84"/>
      <c r="B152" s="78"/>
      <c r="C152" s="93"/>
      <c r="D152" s="2" t="s">
        <v>147</v>
      </c>
      <c r="E152" s="2" t="s">
        <v>26</v>
      </c>
      <c r="F152" s="4">
        <v>0.1</v>
      </c>
      <c r="G152" s="5"/>
      <c r="H152" s="4">
        <v>0.22</v>
      </c>
      <c r="I152" s="2" t="s">
        <v>29</v>
      </c>
      <c r="J152" s="3" t="s">
        <v>29</v>
      </c>
      <c r="K152" s="3" t="s">
        <v>29</v>
      </c>
      <c r="L152" s="6"/>
      <c r="M152" s="6"/>
      <c r="N152" s="3" t="s">
        <v>29</v>
      </c>
    </row>
    <row r="153" spans="1:14" ht="55.5" customHeight="1" x14ac:dyDescent="0.2">
      <c r="A153" s="85"/>
      <c r="B153" s="41"/>
      <c r="C153" s="86"/>
      <c r="D153" s="2" t="s">
        <v>148</v>
      </c>
      <c r="E153" s="2" t="s">
        <v>4</v>
      </c>
      <c r="F153" s="7">
        <v>1</v>
      </c>
      <c r="G153" s="5"/>
      <c r="H153" s="4">
        <v>0.24399999999999999</v>
      </c>
      <c r="I153" s="2" t="s">
        <v>29</v>
      </c>
      <c r="J153" s="3" t="s">
        <v>29</v>
      </c>
      <c r="K153" s="3" t="s">
        <v>29</v>
      </c>
      <c r="L153" s="6"/>
      <c r="M153" s="6"/>
      <c r="N153" s="3" t="s">
        <v>29</v>
      </c>
    </row>
    <row r="154" spans="1:14" ht="65.25" customHeight="1" x14ac:dyDescent="0.2">
      <c r="A154" s="3">
        <v>74</v>
      </c>
      <c r="B154" s="12" t="s">
        <v>149</v>
      </c>
      <c r="C154" s="60" t="s">
        <v>183</v>
      </c>
      <c r="D154" s="2" t="s">
        <v>30</v>
      </c>
      <c r="E154" s="2" t="s">
        <v>26</v>
      </c>
      <c r="F154" s="4">
        <v>0.89900000000000002</v>
      </c>
      <c r="G154" s="5">
        <v>7080</v>
      </c>
      <c r="H154" s="4">
        <v>4.6879999999999997</v>
      </c>
      <c r="I154" s="2" t="s">
        <v>29</v>
      </c>
      <c r="J154" s="3" t="s">
        <v>29</v>
      </c>
      <c r="K154" s="3" t="s">
        <v>29</v>
      </c>
      <c r="L154" s="6"/>
      <c r="M154" s="6"/>
      <c r="N154" s="3" t="s">
        <v>29</v>
      </c>
    </row>
    <row r="155" spans="1:14" ht="57" customHeight="1" x14ac:dyDescent="0.2">
      <c r="A155" s="3">
        <v>75</v>
      </c>
      <c r="B155" s="12" t="s">
        <v>150</v>
      </c>
      <c r="C155" s="60" t="s">
        <v>184</v>
      </c>
      <c r="D155" s="2" t="s">
        <v>30</v>
      </c>
      <c r="E155" s="2" t="s">
        <v>26</v>
      </c>
      <c r="F155" s="4">
        <v>0.20300000000000001</v>
      </c>
      <c r="G155" s="5">
        <v>1345</v>
      </c>
      <c r="H155" s="4">
        <v>1.105</v>
      </c>
      <c r="I155" s="2" t="s">
        <v>29</v>
      </c>
      <c r="J155" s="3" t="s">
        <v>29</v>
      </c>
      <c r="K155" s="3" t="s">
        <v>29</v>
      </c>
      <c r="L155" s="6"/>
      <c r="M155" s="6"/>
      <c r="N155" s="3" t="s">
        <v>29</v>
      </c>
    </row>
    <row r="156" spans="1:14" ht="62.25" customHeight="1" x14ac:dyDescent="0.2">
      <c r="A156" s="3">
        <v>76</v>
      </c>
      <c r="B156" s="12" t="s">
        <v>151</v>
      </c>
      <c r="C156" s="60" t="s">
        <v>29</v>
      </c>
      <c r="D156" s="3" t="s">
        <v>29</v>
      </c>
      <c r="E156" s="3" t="s">
        <v>29</v>
      </c>
      <c r="F156" s="3"/>
      <c r="G156" s="36"/>
      <c r="H156" s="4"/>
      <c r="I156" s="12" t="s">
        <v>151</v>
      </c>
      <c r="J156" s="2" t="s">
        <v>30</v>
      </c>
      <c r="K156" s="2" t="s">
        <v>26</v>
      </c>
      <c r="L156" s="37">
        <v>1.4</v>
      </c>
      <c r="M156" s="7">
        <v>8400</v>
      </c>
      <c r="N156" s="19">
        <v>8</v>
      </c>
    </row>
    <row r="157" spans="1:14" ht="89.25" customHeight="1" x14ac:dyDescent="0.2">
      <c r="A157" s="3">
        <v>77</v>
      </c>
      <c r="B157" s="12" t="s">
        <v>155</v>
      </c>
      <c r="C157" s="60" t="s">
        <v>29</v>
      </c>
      <c r="D157" s="3" t="s">
        <v>29</v>
      </c>
      <c r="E157" s="3" t="s">
        <v>29</v>
      </c>
      <c r="F157" s="3"/>
      <c r="G157" s="36"/>
      <c r="H157" s="4"/>
      <c r="I157" s="12" t="s">
        <v>158</v>
      </c>
      <c r="J157" s="2" t="s">
        <v>30</v>
      </c>
      <c r="K157" s="2" t="s">
        <v>26</v>
      </c>
      <c r="L157" s="37">
        <v>0.64100000000000001</v>
      </c>
      <c r="M157" s="7">
        <v>6410</v>
      </c>
      <c r="N157" s="19">
        <v>7</v>
      </c>
    </row>
    <row r="158" spans="1:14" ht="72.75" customHeight="1" x14ac:dyDescent="0.2">
      <c r="A158" s="3">
        <v>78</v>
      </c>
      <c r="B158" s="12" t="s">
        <v>156</v>
      </c>
      <c r="C158" s="60" t="s">
        <v>29</v>
      </c>
      <c r="D158" s="3" t="s">
        <v>29</v>
      </c>
      <c r="E158" s="3" t="s">
        <v>29</v>
      </c>
      <c r="F158" s="3"/>
      <c r="G158" s="36"/>
      <c r="H158" s="4"/>
      <c r="I158" s="12" t="s">
        <v>6</v>
      </c>
      <c r="J158" s="2" t="s">
        <v>30</v>
      </c>
      <c r="K158" s="2" t="s">
        <v>26</v>
      </c>
      <c r="L158" s="37">
        <v>0.313</v>
      </c>
      <c r="M158" s="7">
        <v>1565</v>
      </c>
      <c r="N158" s="19">
        <v>2</v>
      </c>
    </row>
    <row r="159" spans="1:14" ht="93" customHeight="1" x14ac:dyDescent="0.25">
      <c r="A159" s="3">
        <v>79</v>
      </c>
      <c r="B159" s="12" t="s">
        <v>157</v>
      </c>
      <c r="C159" s="60" t="s">
        <v>29</v>
      </c>
      <c r="D159" s="3" t="s">
        <v>29</v>
      </c>
      <c r="E159" s="3" t="s">
        <v>29</v>
      </c>
      <c r="F159" s="38"/>
      <c r="G159" s="36"/>
      <c r="H159" s="4"/>
      <c r="I159" s="12" t="s">
        <v>5</v>
      </c>
      <c r="J159" s="2" t="s">
        <v>30</v>
      </c>
      <c r="K159" s="2" t="s">
        <v>26</v>
      </c>
      <c r="L159" s="37">
        <v>1.4</v>
      </c>
      <c r="M159" s="7">
        <v>9800</v>
      </c>
      <c r="N159" s="19">
        <v>2</v>
      </c>
    </row>
    <row r="160" spans="1:14" ht="63.75" customHeight="1" x14ac:dyDescent="0.2">
      <c r="A160" s="37">
        <v>80</v>
      </c>
      <c r="B160" s="10" t="s">
        <v>186</v>
      </c>
      <c r="C160" s="60" t="s">
        <v>29</v>
      </c>
      <c r="D160" s="3" t="s">
        <v>29</v>
      </c>
      <c r="E160" s="3" t="s">
        <v>29</v>
      </c>
      <c r="F160" s="4"/>
      <c r="G160" s="36"/>
      <c r="H160" s="4"/>
      <c r="I160" s="2" t="s">
        <v>29</v>
      </c>
      <c r="J160" s="2" t="s">
        <v>30</v>
      </c>
      <c r="K160" s="3" t="s">
        <v>26</v>
      </c>
      <c r="L160" s="39">
        <v>0.78</v>
      </c>
      <c r="M160" s="40">
        <v>4290</v>
      </c>
      <c r="N160" s="3">
        <v>3.2120000000000002</v>
      </c>
    </row>
    <row r="161" spans="1:15" ht="56.25" customHeight="1" x14ac:dyDescent="0.2">
      <c r="A161" s="37">
        <v>81</v>
      </c>
      <c r="B161" s="10" t="s">
        <v>187</v>
      </c>
      <c r="C161" s="60" t="s">
        <v>29</v>
      </c>
      <c r="D161" s="3" t="s">
        <v>29</v>
      </c>
      <c r="E161" s="3" t="s">
        <v>29</v>
      </c>
      <c r="F161" s="4"/>
      <c r="G161" s="36"/>
      <c r="H161" s="4"/>
      <c r="I161" s="2" t="s">
        <v>29</v>
      </c>
      <c r="J161" s="2" t="s">
        <v>30</v>
      </c>
      <c r="K161" s="3" t="s">
        <v>26</v>
      </c>
      <c r="L161" s="4">
        <v>1.109</v>
      </c>
      <c r="M161" s="36">
        <v>7763</v>
      </c>
      <c r="N161" s="3">
        <v>10</v>
      </c>
    </row>
    <row r="162" spans="1:15" ht="82.5" customHeight="1" x14ac:dyDescent="0.25">
      <c r="A162" s="37">
        <v>82</v>
      </c>
      <c r="B162" s="41" t="s">
        <v>188</v>
      </c>
      <c r="C162" s="60" t="s">
        <v>29</v>
      </c>
      <c r="D162" s="38"/>
      <c r="E162" s="38"/>
      <c r="F162" s="38"/>
      <c r="G162" s="42"/>
      <c r="H162" s="38"/>
      <c r="I162" s="43" t="s">
        <v>29</v>
      </c>
      <c r="J162" s="2" t="s">
        <v>30</v>
      </c>
      <c r="K162" s="3" t="s">
        <v>26</v>
      </c>
      <c r="L162" s="4">
        <v>2.0499999999999998</v>
      </c>
      <c r="M162" s="36">
        <v>28140</v>
      </c>
      <c r="N162" s="4">
        <v>24.352</v>
      </c>
    </row>
    <row r="163" spans="1:15" s="47" customFormat="1" ht="25.5" customHeight="1" collapsed="1" x14ac:dyDescent="0.2">
      <c r="A163" s="44"/>
      <c r="B163" s="44"/>
      <c r="C163" s="63"/>
      <c r="D163" s="2" t="s">
        <v>30</v>
      </c>
      <c r="E163" s="2" t="s">
        <v>26</v>
      </c>
      <c r="F163" s="45">
        <f>F155+F154+F145+F144+F143+F134+F132+F130+F129+F127+F126+F123+F122+F114+F110+F107+F106+F105+F104+F103+F101+F100+F99+F98+F91+F90+F86+F85+F82+F72+F71+F70+F68+F67+F66+F65+F64+F59+F58+F57+F56+F55+F52+F51+F50+F49+F48+F47+F46+F45+F44+F43+F42+F41+F39+F38+F37+F34+F31+F28+F25+F23+F10</f>
        <v>152.70500000000004</v>
      </c>
      <c r="G163" s="45">
        <f>G155+G154+G145+G144+G143+G134+G132+G130+G129+G127+G126+G123+G122+G114+G110+G107+G106+G105+G104+G103+G101+G100+G99+G98+G91+G90+G86+G85+G82+G72+G71+G70+G68+G67+G66+G65+G64+G59+G58+G57+G56+G55+G52+G51+G50+G49+G48+G47+G46+G45+G44+G43+G42+G41+G39+G38+G37+G34+G31+G28+G25+G23+G10</f>
        <v>2410098.13</v>
      </c>
      <c r="H163" s="45">
        <f>H155+H154+H145+H144+H143+H134+H132+H130+H129+H127+H126+H123+H122+H114+H110+H107+H106+H105+H104+H103+H101+H100+H99+H98+H91+H90+H86+H85+H82+H72+H71+H70+H68+H67+H66+H65+H64+H59+H58+H57+H56+H55+H52+H51+H50+H49+H47+H46+H45+H44+H43+H42+H41+H39+H38+H37+H34+H31+H28+H25+H23+H10+H48</f>
        <v>2047.6490000000001</v>
      </c>
      <c r="I163" s="107"/>
      <c r="J163" s="87" t="s">
        <v>30</v>
      </c>
      <c r="K163" s="106" t="s">
        <v>26</v>
      </c>
      <c r="L163" s="2"/>
      <c r="M163" s="2"/>
      <c r="N163" s="46"/>
    </row>
    <row r="164" spans="1:15" s="47" customFormat="1" ht="56.25" customHeight="1" x14ac:dyDescent="0.2">
      <c r="A164" s="44"/>
      <c r="B164" s="44"/>
      <c r="C164" s="63"/>
      <c r="D164" s="2" t="s">
        <v>0</v>
      </c>
      <c r="E164" s="2" t="s">
        <v>4</v>
      </c>
      <c r="F164" s="9">
        <f>F11+F12+F14+F15+F26+F29+F32+F35+F54+F75+F112+F113+F116+F119+F121+F136+F138+F153</f>
        <v>22</v>
      </c>
      <c r="G164" s="36"/>
      <c r="H164" s="11">
        <f>H12+H26+H29+H32+H35+H54+H75+H112+H113+H116+H119+H121+H153+H11+H14+H15+H138+H136</f>
        <v>5.2530000000000001</v>
      </c>
      <c r="I164" s="87"/>
      <c r="J164" s="87"/>
      <c r="K164" s="106"/>
      <c r="L164" s="3"/>
      <c r="M164" s="3"/>
      <c r="N164" s="46"/>
      <c r="O164" s="48"/>
    </row>
    <row r="165" spans="1:15" s="47" customFormat="1" ht="25.5" customHeight="1" x14ac:dyDescent="0.2">
      <c r="A165" s="44"/>
      <c r="B165" s="44"/>
      <c r="C165" s="63"/>
      <c r="D165" s="2" t="s">
        <v>1</v>
      </c>
      <c r="E165" s="11" t="s">
        <v>4</v>
      </c>
      <c r="F165" s="9">
        <f>F151+F150+F147+F142+F141+F140+F139+F137+F135+F131+F128+F125+F120+F118+F115+F102+F97+F96+F95+F94+F92+F89+F88+F87+F84+F83+F80+F76+F74+F73+F69+F62+F40+F36+F33+F27+F22+F21+F20+F19+F18+F17+F16+F13</f>
        <v>97</v>
      </c>
      <c r="G165" s="36"/>
      <c r="H165" s="11">
        <f>H151+H150+H147+H142+H141+H140+H139+H137+H135+H131+H128+H125+H120+H118+H115+H102+H97+H96+H95+H94+H92+H89+H88+H87+H84+H83+H80+H76+H74+H73+H69+H62+H40+H36+H33+H27+H22+H21+H20+H19+H18+H17+H16+H13</f>
        <v>4.2770000000000019</v>
      </c>
      <c r="I165" s="87"/>
      <c r="J165" s="87"/>
      <c r="K165" s="106"/>
      <c r="L165" s="11">
        <v>28.587</v>
      </c>
      <c r="M165" s="4">
        <v>328239</v>
      </c>
      <c r="N165" s="11">
        <v>337.76100000000002</v>
      </c>
    </row>
    <row r="166" spans="1:15" s="47" customFormat="1" ht="38.25" customHeight="1" x14ac:dyDescent="0.2">
      <c r="A166" s="44"/>
      <c r="B166" s="44"/>
      <c r="C166" s="63"/>
      <c r="D166" s="2" t="s">
        <v>2</v>
      </c>
      <c r="E166" s="6" t="s">
        <v>26</v>
      </c>
      <c r="F166" s="6">
        <f>F30+F53+F61+F63+F93+F108+F117+F124+F149+F152+F78</f>
        <v>1.9900000000000004</v>
      </c>
      <c r="G166" s="6"/>
      <c r="H166" s="6">
        <f>H30+H53+H61+H63+H93+H108+H117+H124+H149+H152+H78</f>
        <v>4.3766000000000007</v>
      </c>
      <c r="I166" s="87"/>
      <c r="J166" s="87"/>
      <c r="K166" s="106"/>
      <c r="L166" s="2"/>
      <c r="M166" s="2"/>
      <c r="N166" s="46"/>
    </row>
    <row r="167" spans="1:15" s="47" customFormat="1" ht="41.25" customHeight="1" x14ac:dyDescent="0.2">
      <c r="A167" s="44"/>
      <c r="B167" s="44"/>
      <c r="C167" s="63"/>
      <c r="D167" s="2" t="s">
        <v>3</v>
      </c>
      <c r="E167" s="2" t="s">
        <v>4</v>
      </c>
      <c r="F167" s="9">
        <f>F24</f>
        <v>1</v>
      </c>
      <c r="G167" s="36"/>
      <c r="H167" s="11">
        <f>H24</f>
        <v>0.46600000000000003</v>
      </c>
      <c r="I167" s="87"/>
      <c r="J167" s="87"/>
      <c r="K167" s="106"/>
      <c r="L167" s="3"/>
      <c r="M167" s="3"/>
      <c r="N167" s="46"/>
    </row>
    <row r="168" spans="1:15" s="47" customFormat="1" ht="22.5" customHeight="1" x14ac:dyDescent="0.2">
      <c r="A168" s="44"/>
      <c r="B168" s="44"/>
      <c r="C168" s="63"/>
      <c r="D168" s="3" t="s">
        <v>7</v>
      </c>
      <c r="E168" s="2" t="s">
        <v>26</v>
      </c>
      <c r="F168" s="6">
        <f>F133</f>
        <v>0.2</v>
      </c>
      <c r="G168" s="2"/>
      <c r="H168" s="6">
        <f>H133</f>
        <v>0.65400000000000003</v>
      </c>
      <c r="I168" s="87"/>
      <c r="J168" s="87"/>
      <c r="K168" s="106"/>
      <c r="L168" s="2"/>
      <c r="M168" s="2"/>
      <c r="N168" s="46"/>
    </row>
    <row r="169" spans="1:15" s="47" customFormat="1" ht="55.5" customHeight="1" x14ac:dyDescent="0.2">
      <c r="A169" s="44"/>
      <c r="B169" s="44"/>
      <c r="C169" s="63"/>
      <c r="D169" s="2" t="s">
        <v>94</v>
      </c>
      <c r="E169" s="6" t="s">
        <v>4</v>
      </c>
      <c r="F169" s="49">
        <f>F79</f>
        <v>2</v>
      </c>
      <c r="G169" s="2"/>
      <c r="H169" s="11">
        <f>H79</f>
        <v>3.0000000000000001E-3</v>
      </c>
      <c r="I169" s="87"/>
      <c r="J169" s="87"/>
      <c r="K169" s="106"/>
      <c r="L169" s="45"/>
      <c r="M169" s="2"/>
      <c r="N169" s="46"/>
    </row>
    <row r="170" spans="1:15" x14ac:dyDescent="0.2">
      <c r="B170" s="50"/>
      <c r="G170" s="1"/>
    </row>
    <row r="171" spans="1:15" x14ac:dyDescent="0.2">
      <c r="B171" s="50"/>
      <c r="G171" s="1"/>
    </row>
    <row r="172" spans="1:15" s="73" customFormat="1" ht="26.25" x14ac:dyDescent="0.4">
      <c r="A172" s="72" t="s">
        <v>225</v>
      </c>
      <c r="B172" s="72"/>
      <c r="C172" s="72"/>
      <c r="D172" s="72"/>
      <c r="G172" s="74"/>
      <c r="I172" s="75"/>
      <c r="L172" s="98" t="s">
        <v>226</v>
      </c>
      <c r="M172" s="98"/>
      <c r="N172" s="98"/>
    </row>
  </sheetData>
  <sheetProtection selectLockedCells="1" selectUnlockedCells="1"/>
  <mergeCells count="92">
    <mergeCell ref="J2:N2"/>
    <mergeCell ref="B111:B112"/>
    <mergeCell ref="B147:B150"/>
    <mergeCell ref="A147:A150"/>
    <mergeCell ref="C151:C152"/>
    <mergeCell ref="C118:C119"/>
    <mergeCell ref="C115:C117"/>
    <mergeCell ref="D108:D109"/>
    <mergeCell ref="J111:J113"/>
    <mergeCell ref="I108:I109"/>
    <mergeCell ref="J108:J109"/>
    <mergeCell ref="C108:C109"/>
    <mergeCell ref="K108:K109"/>
    <mergeCell ref="N108:N109"/>
    <mergeCell ref="A123:A125"/>
    <mergeCell ref="A140:A142"/>
    <mergeCell ref="B140:B142"/>
    <mergeCell ref="A134:A139"/>
    <mergeCell ref="B134:B139"/>
    <mergeCell ref="A130:A131"/>
    <mergeCell ref="A127:A128"/>
    <mergeCell ref="B127:B128"/>
    <mergeCell ref="N138:N139"/>
    <mergeCell ref="K138:K139"/>
    <mergeCell ref="I138:I139"/>
    <mergeCell ref="J138:J139"/>
    <mergeCell ref="A4:N4"/>
    <mergeCell ref="I7:I8"/>
    <mergeCell ref="K7:K9"/>
    <mergeCell ref="A34:A36"/>
    <mergeCell ref="B130:B131"/>
    <mergeCell ref="B34:B36"/>
    <mergeCell ref="A31:A33"/>
    <mergeCell ref="B31:B33"/>
    <mergeCell ref="C32:C33"/>
    <mergeCell ref="C53:C54"/>
    <mergeCell ref="A77:A80"/>
    <mergeCell ref="B77:B80"/>
    <mergeCell ref="B68:B69"/>
    <mergeCell ref="B52:B54"/>
    <mergeCell ref="C120:C121"/>
    <mergeCell ref="B123:B125"/>
    <mergeCell ref="C124:C125"/>
    <mergeCell ref="B87:B89"/>
    <mergeCell ref="I111:I113"/>
    <mergeCell ref="K163:K169"/>
    <mergeCell ref="I163:I169"/>
    <mergeCell ref="J163:J169"/>
    <mergeCell ref="A39:A40"/>
    <mergeCell ref="B39:B40"/>
    <mergeCell ref="C62:C63"/>
    <mergeCell ref="A108:A109"/>
    <mergeCell ref="B108:B109"/>
    <mergeCell ref="A82:A84"/>
    <mergeCell ref="A68:A69"/>
    <mergeCell ref="A60:A63"/>
    <mergeCell ref="C78:C80"/>
    <mergeCell ref="B82:B84"/>
    <mergeCell ref="C93:C94"/>
    <mergeCell ref="A87:A89"/>
    <mergeCell ref="L172:N172"/>
    <mergeCell ref="K1:N1"/>
    <mergeCell ref="A5:A9"/>
    <mergeCell ref="B5:B8"/>
    <mergeCell ref="L7:L9"/>
    <mergeCell ref="M7:M9"/>
    <mergeCell ref="N7:N9"/>
    <mergeCell ref="J7:J9"/>
    <mergeCell ref="D7:D9"/>
    <mergeCell ref="E7:E9"/>
    <mergeCell ref="H7:H9"/>
    <mergeCell ref="G7:G9"/>
    <mergeCell ref="F7:F9"/>
    <mergeCell ref="C7:C8"/>
    <mergeCell ref="C138:C139"/>
    <mergeCell ref="C136:C137"/>
    <mergeCell ref="C5:H6"/>
    <mergeCell ref="I5:N6"/>
    <mergeCell ref="A95:A97"/>
    <mergeCell ref="B95:B97"/>
    <mergeCell ref="A101:A102"/>
    <mergeCell ref="B101:B102"/>
    <mergeCell ref="C11:C13"/>
    <mergeCell ref="C35:C36"/>
    <mergeCell ref="C15:C16"/>
    <mergeCell ref="A23:A24"/>
    <mergeCell ref="B23:B24"/>
    <mergeCell ref="C26:C27"/>
    <mergeCell ref="B60:B63"/>
    <mergeCell ref="A52:A54"/>
    <mergeCell ref="A25:A27"/>
    <mergeCell ref="B25:B27"/>
  </mergeCells>
  <phoneticPr fontId="5" type="noConversion"/>
  <pageMargins left="1.1811023622047245" right="0.39370078740157483" top="1.3779527559055118" bottom="0.59055118110236227" header="0.31496062992125984" footer="0.31496062992125984"/>
  <pageSetup paperSize="9" scale="67" fitToWidth="0" fitToHeight="0" orientation="landscape" useFirstPageNumber="1" horizontalDpi="4294967294" verticalDpi="4294967294" r:id="rId1"/>
  <headerFooter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</vt:lpstr>
      <vt:lpstr>прил.4!Заголовки_для_печати</vt:lpstr>
      <vt:lpstr>прил.4!Область_печати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2017-12-21T10:48:54Z</cp:lastPrinted>
  <dcterms:created xsi:type="dcterms:W3CDTF">2016-11-25T06:45:16Z</dcterms:created>
  <dcterms:modified xsi:type="dcterms:W3CDTF">2017-12-21T11:04:48Z</dcterms:modified>
</cp:coreProperties>
</file>