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30" windowWidth="19110" windowHeight="13395"/>
  </bookViews>
  <sheets>
    <sheet name="01.01.2020" sheetId="1" r:id="rId1"/>
  </sheets>
  <definedNames>
    <definedName name="_xlnm.Print_Area" localSheetId="0">'01.01.2020'!$A$1:$D$115</definedName>
  </definedNames>
  <calcPr calcId="145621"/>
</workbook>
</file>

<file path=xl/calcChain.xml><?xml version="1.0" encoding="utf-8"?>
<calcChain xmlns="http://schemas.openxmlformats.org/spreadsheetml/2006/main">
  <c r="D108" i="1" l="1"/>
  <c r="D106" i="1"/>
  <c r="D104" i="1" s="1"/>
  <c r="D98" i="1"/>
  <c r="D92" i="1"/>
  <c r="D78" i="1"/>
  <c r="D74" i="1"/>
  <c r="D67" i="1"/>
  <c r="D65" i="1"/>
  <c r="D60" i="1"/>
  <c r="D57" i="1" s="1"/>
  <c r="D53" i="1"/>
  <c r="D46" i="1"/>
  <c r="D44" i="1" s="1"/>
  <c r="D38" i="1"/>
  <c r="D24" i="1"/>
  <c r="D20" i="1"/>
  <c r="D13" i="1"/>
  <c r="D8" i="1" s="1"/>
  <c r="D11" i="1"/>
  <c r="D62" i="1" l="1"/>
  <c r="D61" i="1" s="1"/>
  <c r="D7" i="1"/>
</calcChain>
</file>

<file path=xl/sharedStrings.xml><?xml version="1.0" encoding="utf-8"?>
<sst xmlns="http://schemas.openxmlformats.org/spreadsheetml/2006/main" count="199" uniqueCount="83">
  <si>
    <t>СВЕДЕНИЯ О ЧИСЛЕННОСТИ РАБОТНИКОВ И ФОНДЕ ЗАРАБОТНОЙ ПЛАТЫ В МУНИЦИПАЛЬНЫХ УЧРЕЖДЕНИЯХ ГОРОДСКОГО ОКРУГА ГОРОД ВОРОНЕЖ ЗА 2019 ГОД</t>
  </si>
  <si>
    <t>тыс. рублей</t>
  </si>
  <si>
    <t>Показатели</t>
  </si>
  <si>
    <t>Единица измерения</t>
  </si>
  <si>
    <t>Численность работников муниципальных учреждений, финансируемых из бюджета городского округа</t>
  </si>
  <si>
    <t>человек</t>
  </si>
  <si>
    <t>Общегосударственные вопросы</t>
  </si>
  <si>
    <t>в том числе:</t>
  </si>
  <si>
    <t>муниципальные служащие органов местного самоуправления</t>
  </si>
  <si>
    <t>немуниципальные служащие</t>
  </si>
  <si>
    <t xml:space="preserve"> Кроме того, Избирательная комиссия</t>
  </si>
  <si>
    <t>Администрация</t>
  </si>
  <si>
    <t>МБУ "Муниципальный архив г.Воронежа"</t>
  </si>
  <si>
    <t>МБУ "Управление служебных зданий"</t>
  </si>
  <si>
    <t>МБУ " Информационные технологии"</t>
  </si>
  <si>
    <t>МКУ "Автобаза администрации ГО г. Воронежа"</t>
  </si>
  <si>
    <t>МКУ "Агентство управления проектами"</t>
  </si>
  <si>
    <t>Защита населения и территорий от последствий ЧС природного  и техногенного характера, гражданская оборона</t>
  </si>
  <si>
    <t>МКУ "Управление по делам гражданской обороны и чрезвычайным ситуациям"</t>
  </si>
  <si>
    <t>МКУ "Безопасный город"</t>
  </si>
  <si>
    <t>Национальная экономика</t>
  </si>
  <si>
    <t>МБУ "Городская дорожная служба"</t>
  </si>
  <si>
    <t>МКУ "Городская дирекция дорожного хозяйства и благоустройства"</t>
  </si>
  <si>
    <t>МБУ "ЦОДД"</t>
  </si>
  <si>
    <t>МКУ "ДЕЗ КС"</t>
  </si>
  <si>
    <t>МКУ " Городской центр муниципального имущества"</t>
  </si>
  <si>
    <t>МБУ "Комбинат благоустройства Железнодорожного района"</t>
  </si>
  <si>
    <t>МБУ "Комбинат благоустройства Коминтерновского района"</t>
  </si>
  <si>
    <t>МБУ "Комбинат благоустройства Левобережного района"</t>
  </si>
  <si>
    <t>МБУ "Комбинат благоустройства Ленинского района"</t>
  </si>
  <si>
    <t>МБУ "Комбинат благоустройства Советского района"</t>
  </si>
  <si>
    <t>МБУ "Комбинат благоустройства Центрального района"</t>
  </si>
  <si>
    <t>МБУ "Туристско-информационный центр Воронежа"</t>
  </si>
  <si>
    <t>Жилищно-коммунальное хозяйство</t>
  </si>
  <si>
    <t>МБУ "Зеленхоз"</t>
  </si>
  <si>
    <t>МКУ "ГорДЕЗ ЖКХ"</t>
  </si>
  <si>
    <t>МКУ "ГАРС"</t>
  </si>
  <si>
    <t>МКУ "Администрация городских кладбищ"</t>
  </si>
  <si>
    <t>Образование</t>
  </si>
  <si>
    <t>Учреждения образования</t>
  </si>
  <si>
    <t>МУ по централизованному ведению бухгалтерского учета</t>
  </si>
  <si>
    <t>МКУ "Центр молодежных проектов и  программ"</t>
  </si>
  <si>
    <t>МАУ "ЦДО Перемена"</t>
  </si>
  <si>
    <t>Учреждения дополнительного  образования (спорт. школы)</t>
  </si>
  <si>
    <t>МКУ "ЦБ УФК и С"</t>
  </si>
  <si>
    <t>Учреждения дополнительного  образования (ДШИ)</t>
  </si>
  <si>
    <t>Культура и искусство</t>
  </si>
  <si>
    <t>Учреждения культуры</t>
  </si>
  <si>
    <t>МКУ "Централизованнная бухгалтерия учреждений культуры" (теперь "Центр бух учета и обеспечения деятельности учреждений, подведомственных управлению культуры" )</t>
  </si>
  <si>
    <t>Физическая культура и спорт</t>
  </si>
  <si>
    <t>МБУ ГФСЦ</t>
  </si>
  <si>
    <t>Спорт. Школы + МКУ "ЦБ УФКиС"</t>
  </si>
  <si>
    <t xml:space="preserve">Фонд заработной платы в муниципальных учреждениях, финансируемых из бюджета городского округа </t>
  </si>
  <si>
    <t xml:space="preserve"> в том числе, Избирательная комиссия</t>
  </si>
  <si>
    <t>МКУ " Администрация городских кладбищ"</t>
  </si>
  <si>
    <t>Администрация городского округа</t>
  </si>
  <si>
    <t>Учреждения образования и молодежной политики</t>
  </si>
  <si>
    <t>Школы искусств и дополнительное образование</t>
  </si>
  <si>
    <t>Учреждения дополнительного  образования (спорт. Школы+ЦБ)</t>
  </si>
  <si>
    <t>МКУ "Централизованнная бухгалтерия"</t>
  </si>
  <si>
    <t>МБУ "Городской физкультурно-спортивный центр"</t>
  </si>
  <si>
    <t>МАУ "Спортивный комплекс "Юбилейный""</t>
  </si>
  <si>
    <t>Спорт. школы</t>
  </si>
  <si>
    <t>Е.В. Муромцева</t>
  </si>
  <si>
    <t>2019 год</t>
  </si>
  <si>
    <t>Руководитель управления финансово-бюджетной политики</t>
  </si>
  <si>
    <t>№
п/п</t>
  </si>
  <si>
    <t>1.1</t>
  </si>
  <si>
    <t>1.2</t>
  </si>
  <si>
    <t>1.3</t>
  </si>
  <si>
    <t>1.4</t>
  </si>
  <si>
    <t>1.5</t>
  </si>
  <si>
    <t>1.6</t>
  </si>
  <si>
    <t>1.7</t>
  </si>
  <si>
    <t>2</t>
  </si>
  <si>
    <t>2.1</t>
  </si>
  <si>
    <t>2.2</t>
  </si>
  <si>
    <t>2.3</t>
  </si>
  <si>
    <t>2.4</t>
  </si>
  <si>
    <t>2.5</t>
  </si>
  <si>
    <t>2.6</t>
  </si>
  <si>
    <t>2.7</t>
  </si>
  <si>
    <t xml:space="preserve">                                                                                                                  Приложение № 2 
                                                                                                            к постановлению главы 
                                                                                                   городского округа город Воронеж 
                                                                                                    от 23.06.2020    №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</si>
</sst>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color indexed="8"/>
      <name val="Arial"/>
      <family val="2"/>
    </font>
    <font>
      <sz val="13"/>
      <color theme="1"/>
      <name val="Times New Roman"/>
      <family val="1"/>
      <charset val="204"/>
    </font>
    <font>
      <b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7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3" fontId="3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/>
    <xf numFmtId="0" fontId="6" fillId="0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0" xfId="0" applyFill="1"/>
    <xf numFmtId="3" fontId="0" fillId="2" borderId="0" xfId="0" applyNumberFormat="1" applyFill="1"/>
    <xf numFmtId="3" fontId="7" fillId="0" borderId="1" xfId="0" applyNumberFormat="1" applyFont="1" applyFill="1" applyBorder="1"/>
    <xf numFmtId="3" fontId="8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0" fontId="0" fillId="2" borderId="0" xfId="0" applyFill="1" applyAlignment="1">
      <alignment vertical="top" wrapText="1"/>
    </xf>
    <xf numFmtId="3" fontId="11" fillId="2" borderId="0" xfId="0" applyNumberFormat="1" applyFont="1" applyFill="1" applyBorder="1" applyAlignment="1">
      <alignment vertical="top" wrapText="1"/>
    </xf>
    <xf numFmtId="49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top"/>
    </xf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/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1" fillId="2" borderId="0" xfId="0" applyFont="1" applyFill="1" applyBorder="1" applyAlignment="1">
      <alignment horizontal="left" wrapText="1"/>
    </xf>
    <xf numFmtId="3" fontId="11" fillId="2" borderId="0" xfId="0" applyNumberFormat="1" applyFont="1" applyFill="1" applyBorder="1" applyAlignment="1">
      <alignment horizontal="right" wrapText="1"/>
    </xf>
    <xf numFmtId="49" fontId="0" fillId="0" borderId="1" xfId="0" applyNumberFormat="1" applyFont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tabSelected="1" view="pageBreakPreview" zoomScale="60" zoomScaleNormal="100" workbookViewId="0">
      <selection activeCell="B2" sqref="B2:D2"/>
    </sheetView>
  </sheetViews>
  <sheetFormatPr defaultRowHeight="15" x14ac:dyDescent="0.25"/>
  <cols>
    <col min="1" max="1" width="7" style="25" customWidth="1"/>
    <col min="2" max="2" width="53.85546875" customWidth="1"/>
    <col min="3" max="3" width="14.7109375" customWidth="1"/>
    <col min="4" max="4" width="15.5703125" style="1" customWidth="1"/>
  </cols>
  <sheetData>
    <row r="1" spans="1:5" ht="7.5" customHeight="1" x14ac:dyDescent="0.25"/>
    <row r="2" spans="1:5" ht="67.5" customHeight="1" x14ac:dyDescent="0.25">
      <c r="B2" s="37" t="s">
        <v>82</v>
      </c>
      <c r="C2" s="37"/>
      <c r="D2" s="37"/>
      <c r="E2" s="22"/>
    </row>
    <row r="3" spans="1:5" ht="56.25" customHeight="1" x14ac:dyDescent="0.3">
      <c r="A3" s="44" t="s">
        <v>0</v>
      </c>
      <c r="B3" s="44"/>
      <c r="C3" s="44"/>
      <c r="D3" s="44"/>
    </row>
    <row r="4" spans="1:5" ht="4.5" customHeight="1" x14ac:dyDescent="0.3">
      <c r="A4" s="44"/>
      <c r="B4" s="44"/>
      <c r="C4" s="44"/>
      <c r="D4" s="44"/>
    </row>
    <row r="5" spans="1:5" ht="6" customHeight="1" x14ac:dyDescent="0.25">
      <c r="D5" s="2"/>
    </row>
    <row r="6" spans="1:5" ht="37.5" x14ac:dyDescent="0.25">
      <c r="A6" s="26" t="s">
        <v>66</v>
      </c>
      <c r="B6" s="3" t="s">
        <v>2</v>
      </c>
      <c r="C6" s="3" t="s">
        <v>3</v>
      </c>
      <c r="D6" s="4" t="s">
        <v>64</v>
      </c>
    </row>
    <row r="7" spans="1:5" ht="54" customHeight="1" x14ac:dyDescent="0.25">
      <c r="A7" s="27">
        <v>1</v>
      </c>
      <c r="B7" s="6" t="s">
        <v>4</v>
      </c>
      <c r="C7" s="5" t="s">
        <v>5</v>
      </c>
      <c r="D7" s="7">
        <f>D8+D20+D24+D38+D44+D53+D57</f>
        <v>26663</v>
      </c>
    </row>
    <row r="8" spans="1:5" ht="24" customHeight="1" x14ac:dyDescent="0.25">
      <c r="A8" s="28" t="s">
        <v>67</v>
      </c>
      <c r="B8" s="9" t="s">
        <v>6</v>
      </c>
      <c r="C8" s="10" t="s">
        <v>5</v>
      </c>
      <c r="D8" s="7">
        <f>D10+D11+D13</f>
        <v>1977</v>
      </c>
      <c r="E8" s="8"/>
    </row>
    <row r="9" spans="1:5" ht="18.75" x14ac:dyDescent="0.25">
      <c r="A9" s="45"/>
      <c r="B9" s="9" t="s">
        <v>7</v>
      </c>
      <c r="C9" s="11"/>
      <c r="D9" s="7"/>
    </row>
    <row r="10" spans="1:5" ht="39" customHeight="1" x14ac:dyDescent="0.25">
      <c r="A10" s="45"/>
      <c r="B10" s="9" t="s">
        <v>8</v>
      </c>
      <c r="C10" s="10" t="s">
        <v>5</v>
      </c>
      <c r="D10" s="12">
        <v>1278</v>
      </c>
    </row>
    <row r="11" spans="1:5" ht="18.75" hidden="1" x14ac:dyDescent="0.25">
      <c r="A11" s="45"/>
      <c r="B11" s="9" t="s">
        <v>9</v>
      </c>
      <c r="C11" s="10" t="s">
        <v>5</v>
      </c>
      <c r="D11" s="12">
        <f>272+D12</f>
        <v>279</v>
      </c>
    </row>
    <row r="12" spans="1:5" ht="18.75" hidden="1" x14ac:dyDescent="0.25">
      <c r="A12" s="29"/>
      <c r="B12" s="9" t="s">
        <v>10</v>
      </c>
      <c r="C12" s="11"/>
      <c r="D12" s="12">
        <v>7</v>
      </c>
    </row>
    <row r="13" spans="1:5" ht="18.75" hidden="1" x14ac:dyDescent="0.25">
      <c r="A13" s="29">
        <v>2</v>
      </c>
      <c r="B13" s="9" t="s">
        <v>11</v>
      </c>
      <c r="C13" s="11"/>
      <c r="D13" s="12">
        <f>D15+D16+D17+D18+D19</f>
        <v>420</v>
      </c>
    </row>
    <row r="14" spans="1:5" ht="18.75" hidden="1" x14ac:dyDescent="0.25">
      <c r="A14" s="46"/>
      <c r="B14" s="9" t="s">
        <v>7</v>
      </c>
      <c r="C14" s="11"/>
      <c r="D14" s="12"/>
    </row>
    <row r="15" spans="1:5" ht="18.75" hidden="1" x14ac:dyDescent="0.25">
      <c r="A15" s="46"/>
      <c r="B15" s="9" t="s">
        <v>12</v>
      </c>
      <c r="C15" s="11"/>
      <c r="D15" s="12">
        <v>20</v>
      </c>
    </row>
    <row r="16" spans="1:5" ht="18.75" hidden="1" x14ac:dyDescent="0.25">
      <c r="A16" s="46"/>
      <c r="B16" s="9" t="s">
        <v>13</v>
      </c>
      <c r="C16" s="11"/>
      <c r="D16" s="12">
        <v>194</v>
      </c>
    </row>
    <row r="17" spans="1:4" ht="18.75" hidden="1" x14ac:dyDescent="0.25">
      <c r="A17" s="46"/>
      <c r="B17" s="9" t="s">
        <v>14</v>
      </c>
      <c r="C17" s="11"/>
      <c r="D17" s="12">
        <v>23</v>
      </c>
    </row>
    <row r="18" spans="1:4" ht="37.5" hidden="1" x14ac:dyDescent="0.25">
      <c r="A18" s="46"/>
      <c r="B18" s="9" t="s">
        <v>15</v>
      </c>
      <c r="C18" s="11"/>
      <c r="D18" s="12">
        <v>175</v>
      </c>
    </row>
    <row r="19" spans="1:4" ht="21" hidden="1" customHeight="1" x14ac:dyDescent="0.25">
      <c r="A19" s="46"/>
      <c r="B19" s="9" t="s">
        <v>16</v>
      </c>
      <c r="C19" s="11"/>
      <c r="D19" s="12">
        <v>8</v>
      </c>
    </row>
    <row r="20" spans="1:4" ht="58.5" customHeight="1" x14ac:dyDescent="0.25">
      <c r="A20" s="30" t="s">
        <v>68</v>
      </c>
      <c r="B20" s="9" t="s">
        <v>17</v>
      </c>
      <c r="C20" s="10" t="s">
        <v>5</v>
      </c>
      <c r="D20" s="12">
        <f>D22+D23</f>
        <v>220</v>
      </c>
    </row>
    <row r="21" spans="1:4" ht="18.75" hidden="1" x14ac:dyDescent="0.25">
      <c r="A21" s="40"/>
      <c r="B21" s="9" t="s">
        <v>7</v>
      </c>
      <c r="C21" s="11"/>
      <c r="D21" s="12"/>
    </row>
    <row r="22" spans="1:4" ht="37.5" hidden="1" x14ac:dyDescent="0.25">
      <c r="A22" s="40"/>
      <c r="B22" s="9" t="s">
        <v>18</v>
      </c>
      <c r="C22" s="11"/>
      <c r="D22" s="12">
        <v>197</v>
      </c>
    </row>
    <row r="23" spans="1:4" ht="18.75" hidden="1" x14ac:dyDescent="0.25">
      <c r="A23" s="40"/>
      <c r="B23" s="9" t="s">
        <v>19</v>
      </c>
      <c r="C23" s="11"/>
      <c r="D23" s="12">
        <v>23</v>
      </c>
    </row>
    <row r="24" spans="1:4" ht="22.5" customHeight="1" x14ac:dyDescent="0.25">
      <c r="A24" s="28" t="s">
        <v>69</v>
      </c>
      <c r="B24" s="9" t="s">
        <v>20</v>
      </c>
      <c r="C24" s="10" t="s">
        <v>5</v>
      </c>
      <c r="D24" s="12">
        <f>D27+D28+D29+D30+D31+D32+D33+D34+D35+D36+D37+D26</f>
        <v>1577</v>
      </c>
    </row>
    <row r="25" spans="1:4" ht="18.75" hidden="1" x14ac:dyDescent="0.25">
      <c r="A25" s="40"/>
      <c r="B25" s="9" t="s">
        <v>7</v>
      </c>
      <c r="C25" s="11"/>
      <c r="D25" s="12"/>
    </row>
    <row r="26" spans="1:4" ht="18.75" hidden="1" x14ac:dyDescent="0.25">
      <c r="A26" s="40"/>
      <c r="B26" s="9" t="s">
        <v>21</v>
      </c>
      <c r="C26" s="11"/>
      <c r="D26" s="12">
        <v>83</v>
      </c>
    </row>
    <row r="27" spans="1:4" ht="37.5" hidden="1" x14ac:dyDescent="0.25">
      <c r="A27" s="40"/>
      <c r="B27" s="9" t="s">
        <v>22</v>
      </c>
      <c r="C27" s="11"/>
      <c r="D27" s="12">
        <v>57</v>
      </c>
    </row>
    <row r="28" spans="1:4" ht="18.75" hidden="1" x14ac:dyDescent="0.25">
      <c r="A28" s="40"/>
      <c r="B28" s="9" t="s">
        <v>23</v>
      </c>
      <c r="C28" s="11"/>
      <c r="D28" s="12">
        <v>79</v>
      </c>
    </row>
    <row r="29" spans="1:4" ht="18.75" hidden="1" x14ac:dyDescent="0.25">
      <c r="A29" s="40"/>
      <c r="B29" s="9" t="s">
        <v>24</v>
      </c>
      <c r="C29" s="11"/>
      <c r="D29" s="12">
        <v>27</v>
      </c>
    </row>
    <row r="30" spans="1:4" ht="37.5" hidden="1" x14ac:dyDescent="0.25">
      <c r="A30" s="31"/>
      <c r="B30" s="9" t="s">
        <v>25</v>
      </c>
      <c r="C30" s="11"/>
      <c r="D30" s="12">
        <v>27</v>
      </c>
    </row>
    <row r="31" spans="1:4" ht="37.5" hidden="1" x14ac:dyDescent="0.25">
      <c r="A31" s="31"/>
      <c r="B31" s="9" t="s">
        <v>26</v>
      </c>
      <c r="C31" s="11"/>
      <c r="D31" s="12">
        <v>148</v>
      </c>
    </row>
    <row r="32" spans="1:4" ht="37.5" hidden="1" x14ac:dyDescent="0.25">
      <c r="A32" s="31"/>
      <c r="B32" s="6" t="s">
        <v>27</v>
      </c>
      <c r="C32" s="13"/>
      <c r="D32" s="12">
        <v>257</v>
      </c>
    </row>
    <row r="33" spans="1:4" ht="37.5" hidden="1" x14ac:dyDescent="0.25">
      <c r="A33" s="31"/>
      <c r="B33" s="6" t="s">
        <v>28</v>
      </c>
      <c r="C33" s="13"/>
      <c r="D33" s="12">
        <v>214</v>
      </c>
    </row>
    <row r="34" spans="1:4" ht="37.5" hidden="1" x14ac:dyDescent="0.25">
      <c r="A34" s="31"/>
      <c r="B34" s="6" t="s">
        <v>29</v>
      </c>
      <c r="C34" s="13"/>
      <c r="D34" s="12">
        <v>226</v>
      </c>
    </row>
    <row r="35" spans="1:4" ht="37.5" hidden="1" x14ac:dyDescent="0.25">
      <c r="A35" s="31"/>
      <c r="B35" s="6" t="s">
        <v>30</v>
      </c>
      <c r="C35" s="13"/>
      <c r="D35" s="12">
        <v>224</v>
      </c>
    </row>
    <row r="36" spans="1:4" ht="37.5" hidden="1" x14ac:dyDescent="0.25">
      <c r="A36" s="31"/>
      <c r="B36" s="6" t="s">
        <v>31</v>
      </c>
      <c r="C36" s="13"/>
      <c r="D36" s="12">
        <v>220</v>
      </c>
    </row>
    <row r="37" spans="1:4" ht="37.5" hidden="1" x14ac:dyDescent="0.25">
      <c r="A37" s="31"/>
      <c r="B37" s="6" t="s">
        <v>32</v>
      </c>
      <c r="C37" s="13"/>
      <c r="D37" s="12">
        <v>15</v>
      </c>
    </row>
    <row r="38" spans="1:4" ht="24.75" customHeight="1" x14ac:dyDescent="0.25">
      <c r="A38" s="28" t="s">
        <v>70</v>
      </c>
      <c r="B38" s="6" t="s">
        <v>33</v>
      </c>
      <c r="C38" s="5" t="s">
        <v>5</v>
      </c>
      <c r="D38" s="12">
        <f>D41+D42+D43+D40</f>
        <v>276</v>
      </c>
    </row>
    <row r="39" spans="1:4" ht="18.75" hidden="1" x14ac:dyDescent="0.25">
      <c r="A39" s="32"/>
      <c r="B39" s="6" t="s">
        <v>7</v>
      </c>
      <c r="C39" s="13"/>
      <c r="D39" s="12"/>
    </row>
    <row r="40" spans="1:4" ht="18.75" hidden="1" x14ac:dyDescent="0.25">
      <c r="A40" s="41"/>
      <c r="B40" s="6" t="s">
        <v>34</v>
      </c>
      <c r="C40" s="5" t="s">
        <v>5</v>
      </c>
      <c r="D40" s="12">
        <v>56</v>
      </c>
    </row>
    <row r="41" spans="1:4" ht="18.75" hidden="1" x14ac:dyDescent="0.25">
      <c r="A41" s="42"/>
      <c r="B41" s="6" t="s">
        <v>35</v>
      </c>
      <c r="C41" s="5" t="s">
        <v>5</v>
      </c>
      <c r="D41" s="12">
        <v>61</v>
      </c>
    </row>
    <row r="42" spans="1:4" ht="18.75" hidden="1" x14ac:dyDescent="0.25">
      <c r="A42" s="42"/>
      <c r="B42" s="6" t="s">
        <v>36</v>
      </c>
      <c r="C42" s="5" t="s">
        <v>5</v>
      </c>
      <c r="D42" s="12">
        <v>136</v>
      </c>
    </row>
    <row r="43" spans="1:4" ht="18.75" hidden="1" x14ac:dyDescent="0.25">
      <c r="A43" s="43"/>
      <c r="B43" s="6" t="s">
        <v>37</v>
      </c>
      <c r="C43" s="5" t="s">
        <v>5</v>
      </c>
      <c r="D43" s="12">
        <v>23</v>
      </c>
    </row>
    <row r="44" spans="1:4" ht="20.25" customHeight="1" x14ac:dyDescent="0.25">
      <c r="A44" s="28" t="s">
        <v>71</v>
      </c>
      <c r="B44" s="6" t="s">
        <v>38</v>
      </c>
      <c r="C44" s="5" t="s">
        <v>5</v>
      </c>
      <c r="D44" s="12">
        <f>D46+D47+D48+D49+D50+D51+D52</f>
        <v>20775</v>
      </c>
    </row>
    <row r="45" spans="1:4" ht="18.75" hidden="1" x14ac:dyDescent="0.25">
      <c r="A45" s="28"/>
      <c r="B45" s="6" t="s">
        <v>7</v>
      </c>
      <c r="C45" s="5"/>
      <c r="D45" s="12"/>
    </row>
    <row r="46" spans="1:4" ht="18.75" hidden="1" x14ac:dyDescent="0.25">
      <c r="A46" s="28"/>
      <c r="B46" s="6" t="s">
        <v>39</v>
      </c>
      <c r="C46" s="5" t="s">
        <v>5</v>
      </c>
      <c r="D46" s="12">
        <f>8963+8574+1465+356</f>
        <v>19358</v>
      </c>
    </row>
    <row r="47" spans="1:4" ht="37.5" hidden="1" x14ac:dyDescent="0.25">
      <c r="A47" s="28"/>
      <c r="B47" s="6" t="s">
        <v>40</v>
      </c>
      <c r="C47" s="5" t="s">
        <v>5</v>
      </c>
      <c r="D47" s="12"/>
    </row>
    <row r="48" spans="1:4" ht="37.5" hidden="1" x14ac:dyDescent="0.25">
      <c r="A48" s="28"/>
      <c r="B48" s="6" t="s">
        <v>41</v>
      </c>
      <c r="C48" s="5" t="s">
        <v>5</v>
      </c>
      <c r="D48" s="12">
        <v>49</v>
      </c>
    </row>
    <row r="49" spans="1:6" ht="18.75" hidden="1" x14ac:dyDescent="0.25">
      <c r="A49" s="28"/>
      <c r="B49" s="6" t="s">
        <v>42</v>
      </c>
      <c r="C49" s="5" t="s">
        <v>5</v>
      </c>
      <c r="D49" s="12"/>
    </row>
    <row r="50" spans="1:6" ht="37.5" hidden="1" x14ac:dyDescent="0.25">
      <c r="A50" s="28"/>
      <c r="B50" s="6" t="s">
        <v>43</v>
      </c>
      <c r="C50" s="5" t="s">
        <v>5</v>
      </c>
      <c r="D50" s="12"/>
    </row>
    <row r="51" spans="1:6" ht="18.75" hidden="1" x14ac:dyDescent="0.25">
      <c r="A51" s="28"/>
      <c r="B51" s="6" t="s">
        <v>44</v>
      </c>
      <c r="C51" s="5" t="s">
        <v>5</v>
      </c>
      <c r="D51" s="12"/>
    </row>
    <row r="52" spans="1:6" ht="37.5" hidden="1" x14ac:dyDescent="0.25">
      <c r="A52" s="28"/>
      <c r="B52" s="6" t="s">
        <v>45</v>
      </c>
      <c r="C52" s="5" t="s">
        <v>5</v>
      </c>
      <c r="D52" s="12">
        <v>1368</v>
      </c>
    </row>
    <row r="53" spans="1:6" ht="22.5" customHeight="1" x14ac:dyDescent="0.25">
      <c r="A53" s="28" t="s">
        <v>72</v>
      </c>
      <c r="B53" s="6" t="s">
        <v>46</v>
      </c>
      <c r="C53" s="5" t="s">
        <v>5</v>
      </c>
      <c r="D53" s="12">
        <f>D55+D56</f>
        <v>712</v>
      </c>
    </row>
    <row r="54" spans="1:6" ht="18.75" hidden="1" x14ac:dyDescent="0.25">
      <c r="A54" s="28"/>
      <c r="B54" s="6" t="s">
        <v>7</v>
      </c>
      <c r="C54" s="13"/>
      <c r="D54" s="12"/>
    </row>
    <row r="55" spans="1:6" ht="18.75" hidden="1" x14ac:dyDescent="0.25">
      <c r="A55" s="28"/>
      <c r="B55" s="6" t="s">
        <v>47</v>
      </c>
      <c r="C55" s="13"/>
      <c r="D55" s="12">
        <v>497</v>
      </c>
    </row>
    <row r="56" spans="1:6" ht="93.75" hidden="1" x14ac:dyDescent="0.25">
      <c r="A56" s="28"/>
      <c r="B56" s="6" t="s">
        <v>48</v>
      </c>
      <c r="C56" s="13"/>
      <c r="D56" s="12">
        <v>215</v>
      </c>
    </row>
    <row r="57" spans="1:6" ht="19.5" customHeight="1" x14ac:dyDescent="0.25">
      <c r="A57" s="28" t="s">
        <v>73</v>
      </c>
      <c r="B57" s="6" t="s">
        <v>49</v>
      </c>
      <c r="C57" s="5" t="s">
        <v>5</v>
      </c>
      <c r="D57" s="12">
        <f>D59+D60</f>
        <v>1126</v>
      </c>
    </row>
    <row r="58" spans="1:6" ht="19.5" hidden="1" customHeight="1" x14ac:dyDescent="0.25">
      <c r="A58" s="33"/>
      <c r="B58" s="14" t="s">
        <v>7</v>
      </c>
      <c r="C58" s="13"/>
      <c r="D58" s="7"/>
    </row>
    <row r="59" spans="1:6" ht="19.5" hidden="1" customHeight="1" x14ac:dyDescent="0.25">
      <c r="A59" s="33"/>
      <c r="B59" s="15" t="s">
        <v>50</v>
      </c>
      <c r="C59" s="13"/>
      <c r="D59" s="12">
        <v>64</v>
      </c>
    </row>
    <row r="60" spans="1:6" ht="19.5" hidden="1" customHeight="1" x14ac:dyDescent="0.25">
      <c r="A60" s="33"/>
      <c r="B60" s="6" t="s">
        <v>51</v>
      </c>
      <c r="C60" s="13"/>
      <c r="D60" s="12">
        <f>1045+17</f>
        <v>1062</v>
      </c>
    </row>
    <row r="61" spans="1:6" s="18" customFormat="1" ht="56.25" customHeight="1" x14ac:dyDescent="0.25">
      <c r="A61" s="34" t="s">
        <v>74</v>
      </c>
      <c r="B61" s="17" t="s">
        <v>52</v>
      </c>
      <c r="C61" s="16" t="s">
        <v>1</v>
      </c>
      <c r="D61" s="7">
        <f>D62+D74+D78+D92+D98+D104+D108</f>
        <v>11236707</v>
      </c>
      <c r="F61" s="19"/>
    </row>
    <row r="62" spans="1:6" s="18" customFormat="1" ht="24.75" customHeight="1" x14ac:dyDescent="0.25">
      <c r="A62" s="35" t="s">
        <v>75</v>
      </c>
      <c r="B62" s="17" t="s">
        <v>6</v>
      </c>
      <c r="C62" s="16" t="s">
        <v>1</v>
      </c>
      <c r="D62" s="7">
        <f>D64+D65+D67</f>
        <v>1398288</v>
      </c>
    </row>
    <row r="63" spans="1:6" ht="18.75" x14ac:dyDescent="0.3">
      <c r="A63" s="45"/>
      <c r="B63" s="6" t="s">
        <v>7</v>
      </c>
      <c r="C63" s="5"/>
      <c r="D63" s="20"/>
    </row>
    <row r="64" spans="1:6" ht="41.25" customHeight="1" x14ac:dyDescent="0.25">
      <c r="A64" s="45"/>
      <c r="B64" s="6" t="s">
        <v>8</v>
      </c>
      <c r="C64" s="5" t="s">
        <v>1</v>
      </c>
      <c r="D64" s="12">
        <v>1102073</v>
      </c>
    </row>
    <row r="65" spans="1:6" ht="37.5" hidden="1" x14ac:dyDescent="0.25">
      <c r="A65" s="45"/>
      <c r="B65" s="6" t="s">
        <v>9</v>
      </c>
      <c r="C65" s="5" t="s">
        <v>1</v>
      </c>
      <c r="D65" s="7">
        <f>127567+D66</f>
        <v>136201</v>
      </c>
    </row>
    <row r="66" spans="1:6" ht="37.5" hidden="1" x14ac:dyDescent="0.25">
      <c r="A66" s="29"/>
      <c r="B66" s="9" t="s">
        <v>53</v>
      </c>
      <c r="C66" s="10" t="s">
        <v>1</v>
      </c>
      <c r="D66" s="21">
        <v>8634</v>
      </c>
    </row>
    <row r="67" spans="1:6" ht="37.5" hidden="1" x14ac:dyDescent="0.25">
      <c r="A67" s="29">
        <v>2</v>
      </c>
      <c r="B67" s="9" t="s">
        <v>11</v>
      </c>
      <c r="C67" s="10" t="s">
        <v>1</v>
      </c>
      <c r="D67" s="7">
        <f>D69+D70+D71+D72+D73</f>
        <v>160014</v>
      </c>
    </row>
    <row r="68" spans="1:6" s="18" customFormat="1" ht="37.5" hidden="1" x14ac:dyDescent="0.25">
      <c r="A68" s="46"/>
      <c r="B68" s="9" t="s">
        <v>7</v>
      </c>
      <c r="C68" s="10" t="s">
        <v>1</v>
      </c>
      <c r="D68" s="7"/>
    </row>
    <row r="69" spans="1:6" ht="37.5" hidden="1" x14ac:dyDescent="0.25">
      <c r="A69" s="46"/>
      <c r="B69" s="9" t="s">
        <v>12</v>
      </c>
      <c r="C69" s="10" t="s">
        <v>1</v>
      </c>
      <c r="D69" s="12">
        <v>8873</v>
      </c>
      <c r="F69" s="8"/>
    </row>
    <row r="70" spans="1:6" ht="37.5" hidden="1" x14ac:dyDescent="0.25">
      <c r="A70" s="46"/>
      <c r="B70" s="9" t="s">
        <v>13</v>
      </c>
      <c r="C70" s="10" t="s">
        <v>1</v>
      </c>
      <c r="D70" s="12">
        <v>52276</v>
      </c>
    </row>
    <row r="71" spans="1:6" ht="37.5" hidden="1" x14ac:dyDescent="0.25">
      <c r="A71" s="46"/>
      <c r="B71" s="9" t="s">
        <v>14</v>
      </c>
      <c r="C71" s="10" t="s">
        <v>1</v>
      </c>
      <c r="D71" s="12">
        <v>12849</v>
      </c>
    </row>
    <row r="72" spans="1:6" ht="37.5" hidden="1" x14ac:dyDescent="0.25">
      <c r="A72" s="46"/>
      <c r="B72" s="9" t="s">
        <v>15</v>
      </c>
      <c r="C72" s="10" t="s">
        <v>1</v>
      </c>
      <c r="D72" s="12">
        <v>80186</v>
      </c>
    </row>
    <row r="73" spans="1:6" ht="29.25" hidden="1" customHeight="1" x14ac:dyDescent="0.25">
      <c r="A73" s="46"/>
      <c r="B73" s="9" t="s">
        <v>16</v>
      </c>
      <c r="C73" s="10" t="s">
        <v>1</v>
      </c>
      <c r="D73" s="12">
        <v>5830</v>
      </c>
    </row>
    <row r="74" spans="1:6" ht="62.25" customHeight="1" x14ac:dyDescent="0.25">
      <c r="A74" s="30" t="s">
        <v>76</v>
      </c>
      <c r="B74" s="36" t="s">
        <v>17</v>
      </c>
      <c r="C74" s="10" t="s">
        <v>1</v>
      </c>
      <c r="D74" s="12">
        <f>D76+D77</f>
        <v>112928</v>
      </c>
    </row>
    <row r="75" spans="1:6" ht="37.5" hidden="1" x14ac:dyDescent="0.25">
      <c r="A75" s="40"/>
      <c r="B75" s="9" t="s">
        <v>7</v>
      </c>
      <c r="C75" s="10" t="s">
        <v>1</v>
      </c>
      <c r="D75" s="12"/>
    </row>
    <row r="76" spans="1:6" ht="45.75" hidden="1" customHeight="1" x14ac:dyDescent="0.25">
      <c r="A76" s="40"/>
      <c r="B76" s="9" t="s">
        <v>18</v>
      </c>
      <c r="C76" s="10" t="s">
        <v>1</v>
      </c>
      <c r="D76" s="12">
        <v>100822</v>
      </c>
    </row>
    <row r="77" spans="1:6" ht="37.5" hidden="1" x14ac:dyDescent="0.25">
      <c r="A77" s="40"/>
      <c r="B77" s="9" t="s">
        <v>19</v>
      </c>
      <c r="C77" s="10" t="s">
        <v>1</v>
      </c>
      <c r="D77" s="12">
        <v>12106</v>
      </c>
    </row>
    <row r="78" spans="1:6" ht="21.75" customHeight="1" x14ac:dyDescent="0.25">
      <c r="A78" s="28" t="s">
        <v>77</v>
      </c>
      <c r="B78" s="9" t="s">
        <v>20</v>
      </c>
      <c r="C78" s="10" t="s">
        <v>1</v>
      </c>
      <c r="D78" s="12">
        <f>D81+D82+D83+D84+D85+D86+D87+D88+D89+D90+D91+D80</f>
        <v>734660</v>
      </c>
    </row>
    <row r="79" spans="1:6" ht="18.75" hidden="1" x14ac:dyDescent="0.25">
      <c r="A79" s="40"/>
      <c r="B79" s="9" t="s">
        <v>7</v>
      </c>
      <c r="C79" s="10"/>
      <c r="D79" s="12"/>
    </row>
    <row r="80" spans="1:6" ht="37.5" hidden="1" x14ac:dyDescent="0.25">
      <c r="A80" s="40"/>
      <c r="B80" s="9" t="s">
        <v>21</v>
      </c>
      <c r="C80" s="10" t="s">
        <v>1</v>
      </c>
      <c r="D80" s="12">
        <v>45246</v>
      </c>
    </row>
    <row r="81" spans="1:4" ht="37.5" hidden="1" x14ac:dyDescent="0.25">
      <c r="A81" s="40"/>
      <c r="B81" s="9" t="s">
        <v>22</v>
      </c>
      <c r="C81" s="10" t="s">
        <v>1</v>
      </c>
      <c r="D81" s="12">
        <v>33560</v>
      </c>
    </row>
    <row r="82" spans="1:4" ht="37.5" hidden="1" x14ac:dyDescent="0.25">
      <c r="A82" s="40"/>
      <c r="B82" s="9" t="s">
        <v>25</v>
      </c>
      <c r="C82" s="10" t="s">
        <v>1</v>
      </c>
      <c r="D82" s="12">
        <v>14241</v>
      </c>
    </row>
    <row r="83" spans="1:4" ht="37.5" hidden="1" x14ac:dyDescent="0.25">
      <c r="A83" s="40"/>
      <c r="B83" s="9" t="s">
        <v>23</v>
      </c>
      <c r="C83" s="10" t="s">
        <v>1</v>
      </c>
      <c r="D83" s="12">
        <v>23483</v>
      </c>
    </row>
    <row r="84" spans="1:4" ht="37.5" hidden="1" x14ac:dyDescent="0.25">
      <c r="A84" s="40"/>
      <c r="B84" s="9" t="s">
        <v>24</v>
      </c>
      <c r="C84" s="10" t="s">
        <v>1</v>
      </c>
      <c r="D84" s="12">
        <v>16539</v>
      </c>
    </row>
    <row r="85" spans="1:4" ht="37.5" hidden="1" x14ac:dyDescent="0.25">
      <c r="A85" s="31"/>
      <c r="B85" s="9" t="s">
        <v>26</v>
      </c>
      <c r="C85" s="10" t="s">
        <v>1</v>
      </c>
      <c r="D85" s="12">
        <v>65257</v>
      </c>
    </row>
    <row r="86" spans="1:4" ht="37.5" hidden="1" x14ac:dyDescent="0.25">
      <c r="A86" s="31"/>
      <c r="B86" s="9" t="s">
        <v>27</v>
      </c>
      <c r="C86" s="10" t="s">
        <v>1</v>
      </c>
      <c r="D86" s="12">
        <v>120782</v>
      </c>
    </row>
    <row r="87" spans="1:4" ht="37.5" hidden="1" x14ac:dyDescent="0.25">
      <c r="A87" s="31"/>
      <c r="B87" s="9" t="s">
        <v>28</v>
      </c>
      <c r="C87" s="10" t="s">
        <v>1</v>
      </c>
      <c r="D87" s="12">
        <v>96297</v>
      </c>
    </row>
    <row r="88" spans="1:4" ht="37.5" hidden="1" x14ac:dyDescent="0.25">
      <c r="A88" s="31"/>
      <c r="B88" s="9" t="s">
        <v>29</v>
      </c>
      <c r="C88" s="10" t="s">
        <v>1</v>
      </c>
      <c r="D88" s="12">
        <v>106127</v>
      </c>
    </row>
    <row r="89" spans="1:4" ht="37.5" hidden="1" x14ac:dyDescent="0.25">
      <c r="A89" s="31"/>
      <c r="B89" s="9" t="s">
        <v>30</v>
      </c>
      <c r="C89" s="10" t="s">
        <v>1</v>
      </c>
      <c r="D89" s="12">
        <v>99583</v>
      </c>
    </row>
    <row r="90" spans="1:4" ht="37.5" hidden="1" x14ac:dyDescent="0.25">
      <c r="A90" s="31"/>
      <c r="B90" s="9" t="s">
        <v>31</v>
      </c>
      <c r="C90" s="10" t="s">
        <v>1</v>
      </c>
      <c r="D90" s="12">
        <v>108270</v>
      </c>
    </row>
    <row r="91" spans="1:4" ht="38.25" hidden="1" customHeight="1" x14ac:dyDescent="0.25">
      <c r="A91" s="31"/>
      <c r="B91" s="9" t="s">
        <v>32</v>
      </c>
      <c r="C91" s="10" t="s">
        <v>1</v>
      </c>
      <c r="D91" s="12">
        <v>5275</v>
      </c>
    </row>
    <row r="92" spans="1:4" ht="20.25" customHeight="1" x14ac:dyDescent="0.25">
      <c r="A92" s="28" t="s">
        <v>78</v>
      </c>
      <c r="B92" s="9" t="s">
        <v>33</v>
      </c>
      <c r="C92" s="10" t="s">
        <v>1</v>
      </c>
      <c r="D92" s="12">
        <f>D95+D96+D97+D94</f>
        <v>120131</v>
      </c>
    </row>
    <row r="93" spans="1:4" ht="18.75" hidden="1" x14ac:dyDescent="0.25">
      <c r="A93" s="32"/>
      <c r="B93" s="9" t="s">
        <v>7</v>
      </c>
      <c r="C93" s="10"/>
      <c r="D93" s="12"/>
    </row>
    <row r="94" spans="1:4" ht="37.5" hidden="1" x14ac:dyDescent="0.25">
      <c r="A94" s="41"/>
      <c r="B94" s="9" t="s">
        <v>34</v>
      </c>
      <c r="C94" s="10" t="s">
        <v>1</v>
      </c>
      <c r="D94" s="12">
        <v>25034</v>
      </c>
    </row>
    <row r="95" spans="1:4" ht="37.5" hidden="1" x14ac:dyDescent="0.25">
      <c r="A95" s="42"/>
      <c r="B95" s="9" t="s">
        <v>35</v>
      </c>
      <c r="C95" s="10" t="s">
        <v>1</v>
      </c>
      <c r="D95" s="12">
        <v>32995</v>
      </c>
    </row>
    <row r="96" spans="1:4" ht="37.5" hidden="1" x14ac:dyDescent="0.25">
      <c r="A96" s="42"/>
      <c r="B96" s="9" t="s">
        <v>36</v>
      </c>
      <c r="C96" s="10" t="s">
        <v>1</v>
      </c>
      <c r="D96" s="12">
        <v>47826</v>
      </c>
    </row>
    <row r="97" spans="1:4" ht="37.5" hidden="1" x14ac:dyDescent="0.25">
      <c r="A97" s="43"/>
      <c r="B97" s="9" t="s">
        <v>54</v>
      </c>
      <c r="C97" s="10" t="s">
        <v>1</v>
      </c>
      <c r="D97" s="12">
        <v>14276</v>
      </c>
    </row>
    <row r="98" spans="1:4" ht="21" customHeight="1" x14ac:dyDescent="0.25">
      <c r="A98" s="28" t="s">
        <v>79</v>
      </c>
      <c r="B98" s="9" t="s">
        <v>38</v>
      </c>
      <c r="C98" s="10" t="s">
        <v>1</v>
      </c>
      <c r="D98" s="12">
        <f>D101+D102+D103+D100</f>
        <v>8342059</v>
      </c>
    </row>
    <row r="99" spans="1:4" ht="37.5" hidden="1" x14ac:dyDescent="0.25">
      <c r="A99" s="28"/>
      <c r="B99" s="9" t="s">
        <v>7</v>
      </c>
      <c r="C99" s="10" t="s">
        <v>1</v>
      </c>
      <c r="D99" s="12"/>
    </row>
    <row r="100" spans="1:4" ht="37.5" hidden="1" x14ac:dyDescent="0.25">
      <c r="A100" s="28"/>
      <c r="B100" s="9" t="s">
        <v>55</v>
      </c>
      <c r="C100" s="10" t="s">
        <v>1</v>
      </c>
      <c r="D100" s="12">
        <v>119</v>
      </c>
    </row>
    <row r="101" spans="1:4" ht="37.5" hidden="1" x14ac:dyDescent="0.25">
      <c r="A101" s="28"/>
      <c r="B101" s="9" t="s">
        <v>56</v>
      </c>
      <c r="C101" s="10" t="s">
        <v>1</v>
      </c>
      <c r="D101" s="12">
        <v>7640185</v>
      </c>
    </row>
    <row r="102" spans="1:4" ht="37.5" hidden="1" x14ac:dyDescent="0.25">
      <c r="A102" s="28"/>
      <c r="B102" s="9" t="s">
        <v>57</v>
      </c>
      <c r="C102" s="10" t="s">
        <v>1</v>
      </c>
      <c r="D102" s="12">
        <v>523864</v>
      </c>
    </row>
    <row r="103" spans="1:4" ht="37.5" hidden="1" x14ac:dyDescent="0.25">
      <c r="A103" s="28"/>
      <c r="B103" s="9" t="s">
        <v>58</v>
      </c>
      <c r="C103" s="10" t="s">
        <v>1</v>
      </c>
      <c r="D103" s="12">
        <v>177891</v>
      </c>
    </row>
    <row r="104" spans="1:4" ht="20.25" customHeight="1" x14ac:dyDescent="0.25">
      <c r="A104" s="28" t="s">
        <v>80</v>
      </c>
      <c r="B104" s="9" t="s">
        <v>46</v>
      </c>
      <c r="C104" s="10" t="s">
        <v>1</v>
      </c>
      <c r="D104" s="12">
        <f>D106+D107</f>
        <v>266339</v>
      </c>
    </row>
    <row r="105" spans="1:4" ht="37.5" hidden="1" x14ac:dyDescent="0.25">
      <c r="A105" s="28"/>
      <c r="B105" s="9" t="s">
        <v>7</v>
      </c>
      <c r="C105" s="10" t="s">
        <v>1</v>
      </c>
      <c r="D105" s="12"/>
    </row>
    <row r="106" spans="1:4" ht="37.5" hidden="1" x14ac:dyDescent="0.25">
      <c r="A106" s="28"/>
      <c r="B106" s="9" t="s">
        <v>47</v>
      </c>
      <c r="C106" s="10" t="s">
        <v>1</v>
      </c>
      <c r="D106" s="12">
        <f>82996+112021+13782</f>
        <v>208799</v>
      </c>
    </row>
    <row r="107" spans="1:4" ht="37.5" hidden="1" x14ac:dyDescent="0.25">
      <c r="A107" s="28"/>
      <c r="B107" s="9" t="s">
        <v>59</v>
      </c>
      <c r="C107" s="10" t="s">
        <v>1</v>
      </c>
      <c r="D107" s="12">
        <v>57540</v>
      </c>
    </row>
    <row r="108" spans="1:4" ht="21" customHeight="1" x14ac:dyDescent="0.25">
      <c r="A108" s="28" t="s">
        <v>81</v>
      </c>
      <c r="B108" s="9" t="s">
        <v>49</v>
      </c>
      <c r="C108" s="10" t="s">
        <v>1</v>
      </c>
      <c r="D108" s="12">
        <f>D110+D111+D112</f>
        <v>262302</v>
      </c>
    </row>
    <row r="109" spans="1:4" ht="37.5" hidden="1" x14ac:dyDescent="0.25">
      <c r="A109" s="28"/>
      <c r="B109" s="9" t="s">
        <v>7</v>
      </c>
      <c r="C109" s="10" t="s">
        <v>1</v>
      </c>
      <c r="D109" s="12"/>
    </row>
    <row r="110" spans="1:4" ht="37.5" hidden="1" x14ac:dyDescent="0.25">
      <c r="A110" s="28"/>
      <c r="B110" s="9" t="s">
        <v>60</v>
      </c>
      <c r="C110" s="10" t="s">
        <v>1</v>
      </c>
      <c r="D110" s="12">
        <v>19389</v>
      </c>
    </row>
    <row r="111" spans="1:4" ht="37.5" hidden="1" x14ac:dyDescent="0.25">
      <c r="A111" s="28"/>
      <c r="B111" s="9" t="s">
        <v>61</v>
      </c>
      <c r="C111" s="10" t="s">
        <v>1</v>
      </c>
      <c r="D111" s="12">
        <v>618</v>
      </c>
    </row>
    <row r="112" spans="1:4" ht="37.5" hidden="1" x14ac:dyDescent="0.25">
      <c r="A112" s="28"/>
      <c r="B112" s="9" t="s">
        <v>62</v>
      </c>
      <c r="C112" s="10" t="s">
        <v>1</v>
      </c>
      <c r="D112" s="12">
        <v>242295</v>
      </c>
    </row>
    <row r="113" spans="1:5" ht="6.75" customHeight="1" x14ac:dyDescent="0.25"/>
    <row r="114" spans="1:5" ht="2.25" customHeight="1" x14ac:dyDescent="0.25"/>
    <row r="115" spans="1:5" s="23" customFormat="1" ht="36.75" customHeight="1" x14ac:dyDescent="0.3">
      <c r="A115" s="38" t="s">
        <v>65</v>
      </c>
      <c r="B115" s="38"/>
      <c r="C115" s="39" t="s">
        <v>63</v>
      </c>
      <c r="D115" s="39"/>
      <c r="E115" s="24"/>
    </row>
  </sheetData>
  <mergeCells count="15">
    <mergeCell ref="B2:D2"/>
    <mergeCell ref="A115:B115"/>
    <mergeCell ref="C115:D115"/>
    <mergeCell ref="A79:A84"/>
    <mergeCell ref="A94:A97"/>
    <mergeCell ref="A3:D3"/>
    <mergeCell ref="A4:D4"/>
    <mergeCell ref="A9:A11"/>
    <mergeCell ref="A14:A19"/>
    <mergeCell ref="A21:A23"/>
    <mergeCell ref="A25:A29"/>
    <mergeCell ref="A40:A43"/>
    <mergeCell ref="A63:A65"/>
    <mergeCell ref="A68:A73"/>
    <mergeCell ref="A75:A77"/>
  </mergeCells>
  <printOptions horizontalCentered="1"/>
  <pageMargins left="1.3779527559055118" right="0.39370078740157483" top="0.78740157480314965" bottom="0.78740157480314965" header="0.15748031496062992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01.01.2020</vt:lpstr>
      <vt:lpstr>'01.01.2020'!Область_печати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Сатурова Эллина Ивановна</dc:creator>
  <cp:lastModifiedBy>enshulgina</cp:lastModifiedBy>
  <cp:lastPrinted>2020-06-23T06:09:53Z</cp:lastPrinted>
  <dcterms:created xsi:type="dcterms:W3CDTF">2020-04-15T09:20:22Z</dcterms:created>
  <dcterms:modified xsi:type="dcterms:W3CDTF">2020-06-25T08:21:36Z</dcterms:modified>
</cp:coreProperties>
</file>