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11340" windowHeight="6375" tabRatio="694"/>
  </bookViews>
  <sheets>
    <sheet name="План" sheetId="52" r:id="rId1"/>
  </sheets>
  <calcPr calcId="145621"/>
</workbook>
</file>

<file path=xl/calcChain.xml><?xml version="1.0" encoding="utf-8"?>
<calcChain xmlns="http://schemas.openxmlformats.org/spreadsheetml/2006/main">
  <c r="H18" i="52" l="1"/>
  <c r="I18" i="52"/>
  <c r="F17" i="52"/>
  <c r="I11" i="52"/>
  <c r="H11" i="52"/>
  <c r="G11" i="52"/>
  <c r="F33" i="52" l="1"/>
  <c r="F31" i="52" l="1"/>
  <c r="I25" i="52"/>
  <c r="F25" i="52" s="1"/>
  <c r="F30" i="52"/>
  <c r="F29" i="52"/>
  <c r="F27" i="52"/>
  <c r="F26" i="52"/>
  <c r="F21" i="52"/>
  <c r="F19" i="52"/>
  <c r="I14" i="52"/>
  <c r="F14" i="52" s="1"/>
  <c r="F16" i="52"/>
  <c r="F13" i="52"/>
  <c r="F12" i="52"/>
  <c r="F11" i="52" s="1"/>
  <c r="F22" i="52" l="1"/>
  <c r="F15" i="52" l="1"/>
  <c r="I23" i="52" l="1"/>
  <c r="F24" i="52"/>
  <c r="F23" i="52" l="1"/>
  <c r="I10" i="52"/>
  <c r="F32" i="52"/>
  <c r="F28" i="52" l="1"/>
  <c r="H20" i="52" l="1"/>
  <c r="G20" i="52"/>
  <c r="H10" i="52" l="1"/>
  <c r="F20" i="52"/>
  <c r="G18" i="52"/>
  <c r="F18" i="52" s="1"/>
  <c r="G10" i="52" l="1"/>
  <c r="F10" i="52" s="1"/>
</calcChain>
</file>

<file path=xl/sharedStrings.xml><?xml version="1.0" encoding="utf-8"?>
<sst xmlns="http://schemas.openxmlformats.org/spreadsheetml/2006/main" count="109" uniqueCount="86">
  <si>
    <t>№ п/п</t>
  </si>
  <si>
    <t>ПОДПРОГРАММА 2 "Снос расселенных аварийных многоквартирных домов"</t>
  </si>
  <si>
    <t>ПОДПРОГРАММА 4 "Обеспечение градостроительной деятельности"</t>
  </si>
  <si>
    <t>Основное мероприятие 2 "Содержание муниципального жилищного фонда"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</si>
  <si>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</si>
  <si>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</si>
  <si>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Муниципальная программа "Обеспечение доступным и комфортным жильем населения городского округа город Воронеж"</t>
  </si>
  <si>
    <t>ПОДПРОГРАММА 1  "Переселение граждан из аварийного жилищного фонда"</t>
  </si>
  <si>
    <t xml:space="preserve">Основное мероприятие 3 "Капитальный ремонт  жилых помещений муниципального жилищного фонда" </t>
  </si>
  <si>
    <t>Мероприятие 2.5. Услуги нотариуса по оформлению права муниципального образования на вымороченное имущество</t>
  </si>
  <si>
    <t>Мероприятие 2.4. Взносы на капитальный ремонт муниципальных жилых помещений</t>
  </si>
  <si>
    <t xml:space="preserve">Мероприятие 2.3. Оценка стоимости квартир </t>
  </si>
  <si>
    <t>Уточненные плановые бюджетные ассигнования на очередной финансовый год, тыс. руб.</t>
  </si>
  <si>
    <t>Администрация городского округа город Воронеж</t>
  </si>
  <si>
    <t>Мероприятие 2.1. Оплата коммунальных услуг свободных жилых помещений муниципального жилищного фонда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</si>
  <si>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</t>
  </si>
  <si>
    <t>Управление жилищных отношений</t>
  </si>
  <si>
    <t>Управление строительной политики</t>
  </si>
  <si>
    <t>Управление главного архитектора</t>
  </si>
  <si>
    <t xml:space="preserve">Управление жилищно-коммунального хозяйства </t>
  </si>
  <si>
    <t xml:space="preserve">КБК (в соответствии с решением Воронежской городской Думы о бюджете городского округа город Воронеж)
</t>
  </si>
  <si>
    <t>Всего</t>
  </si>
  <si>
    <t>в том числе по источникам:</t>
  </si>
  <si>
    <t>федеральный бюджет</t>
  </si>
  <si>
    <t>областной бюджет</t>
  </si>
  <si>
    <t>бюджет городского округа город Воронеж</t>
  </si>
  <si>
    <t>Основное мероприятие 5 "Обеспечение жильем молодых семей"</t>
  </si>
  <si>
    <t>979 0501 0520080210 200</t>
  </si>
  <si>
    <t>979 0505 0500281560 200</t>
  </si>
  <si>
    <t>914 0505 0500281560  200</t>
  </si>
  <si>
    <t>Оплата коммунальных услуг свободных жилых помещений муниципального жилищного фонда</t>
  </si>
  <si>
    <t>Оценка стоимости расселяемых квартир, изготовление технической документации на жилые объекты, проведение экспертизы</t>
  </si>
  <si>
    <t xml:space="preserve"> Взносы на капитальный ремонт муниципальных жилых помещений</t>
  </si>
  <si>
    <t>Оформление права муниципального образования на вымороченное имущество</t>
  </si>
  <si>
    <t>Мероприятие 4.5. Подготовка документации по планировке территории</t>
  </si>
  <si>
    <t xml:space="preserve">Н.А. Василенко </t>
  </si>
  <si>
    <t xml:space="preserve">228-34-26 </t>
  </si>
  <si>
    <t>979 0501 0510000000</t>
  </si>
  <si>
    <t>979 0505 0500200000</t>
  </si>
  <si>
    <t>974 0501 0500381230 200</t>
  </si>
  <si>
    <t>Мероприятие 2.2. Содержание жилых помещений муниципального жилищного фонда</t>
  </si>
  <si>
    <t>Мероприятие 4.9. Проведение работ по демонтажу самовольно установленных и (или) незаконно эксплуатируемых временных сооружений на территории городского округа город Воронеж</t>
  </si>
  <si>
    <t>Управы районов городского округа город Воронеж</t>
  </si>
  <si>
    <t>Мероприятие 4.10. Проведение работ по сносу самовольных построек или их приведение в соответствие с установленными требованиями</t>
  </si>
  <si>
    <t>Мероприятие 2.1.1 Подготовка необходимой документации</t>
  </si>
  <si>
    <t>Проведение работ по ограничению доступа в частично расселенные МКД</t>
  </si>
  <si>
    <t>Подготовка проектов изменений Генерального плана городского округа город Воронеж на 2021 - 2041 годы и Правил землепользования и застройки городского округа город Воронеж</t>
  </si>
  <si>
    <t>980 0412 0540080850 200</t>
  </si>
  <si>
    <t>Установка 17-и входных металлических дверей; проведение работ по привидению в надлежащее состояние 17-и жилых помещений</t>
  </si>
  <si>
    <t xml:space="preserve">979 1004 05005L4970 300                                              979 1004 0500584970 300                      </t>
  </si>
  <si>
    <t>7</t>
  </si>
  <si>
    <t xml:space="preserve">Ж.упр. - 928 0503 0540080850 200                           К.упр. - 929 0503 0540080850 200                                   Л/б.упр. - 930 0503 0540080850 200                              Л.упр. - 931 0503 0540080850 200                       С.упр. - 932 0503 0540080850 200                          Ц.упр. - 933 0503 0540080850 200      </t>
  </si>
  <si>
    <t>977 0505 056 0000000</t>
  </si>
  <si>
    <t>ПОДПРОГРАММА 6 "Комплексное развитие территорий"</t>
  </si>
  <si>
    <t>Мероприятие 6.1.1. Принятие решения о комплексном развитии территории жилой застройки в городском округе город Воронеж</t>
  </si>
  <si>
    <t>977 0505 0560080870 200</t>
  </si>
  <si>
    <t>Л.А. Сержанина</t>
  </si>
  <si>
    <t>228-31-61</t>
  </si>
  <si>
    <t>Проведение работ по сносу                        10-и самовольых построек</t>
  </si>
  <si>
    <t xml:space="preserve">«Утверждаю»
Руководитель управления жилищных отношений
_________  О.Ю. Зацепин  "______"_______2024 год
</t>
  </si>
  <si>
    <t xml:space="preserve">Мероприятие 4.12. Подготовка проектов изменений Генерального плана городского округа город Воронеж на 2021 - 2041 годы и Правил землепользования и застройки городского округа город Воронеж
</t>
  </si>
  <si>
    <t>План реализации муниципальной программы городского округа город Воронеж
"Обеспечение доступным и комфортным жильем населения городского округа город Воронеж"                                                                                               на 2024 год</t>
  </si>
  <si>
    <t>Мероприятие 1.15. Переселение граждан из аварийного жилищного фонда, признанного таковым с 1 января 2017 года до 1 января 2022 года</t>
  </si>
  <si>
    <t>Основное мероприятие 7 "Приспособление жилых помещений и общего имущества в многоквартирных домах с учетом потребностей инвалидов"</t>
  </si>
  <si>
    <t>8</t>
  </si>
  <si>
    <t>Управление административно-технического контроля администрации городского округа город Воронеж</t>
  </si>
  <si>
    <t>Мероприятие 1.14. Переселение граждан из непригодного для проживания жилищного фонда</t>
  </si>
  <si>
    <t xml:space="preserve">9790501 0510084020 400              </t>
  </si>
  <si>
    <t>Мероприятие 2.1.2. Снос расселенных аварийных многоквартирных домов</t>
  </si>
  <si>
    <t>Мероприятие 2.1.3. Ограничение доступа в частично расселенные многоквартирные дома</t>
  </si>
  <si>
    <t xml:space="preserve"> 980 0412 0540000000                             </t>
  </si>
  <si>
    <t xml:space="preserve">  980 0412 05400S8460 600 ц79                 980 0412 05400S8460 600                                       980 0412 0540000590 600           </t>
  </si>
  <si>
    <t>982 0412 0540080200</t>
  </si>
  <si>
    <t xml:space="preserve">974 1006 05007S8952 300 ц305                                                            974 1006 05007S8952 300 </t>
  </si>
  <si>
    <t>Улучшение жилищных условий молодых семей путем предоставления свидетельств о праве на получение социальной выплаты 28 молодых семей</t>
  </si>
  <si>
    <t>Снос 17-и аварийных многоквартирных домов</t>
  </si>
  <si>
    <t>Снос 17-ти аварийных многоквартирных домов</t>
  </si>
  <si>
    <t>Проведение демонтажных работ в 182-х самовольно установленных и (или) незаконно эксплуатируемых временных сооружениях</t>
  </si>
  <si>
    <t xml:space="preserve">Проведение капитального ремонта в 37-и жилых помещениях муниципального жилищного фонда </t>
  </si>
  <si>
    <t>Улучшение качества жизни 5-и  инвалидов, получивших услуги по приспособлению жилых помещений и общего имущества в многоквартирных домах с учетом их потребностей                                                                                                                                                                                                                                                         (установка пандусов)</t>
  </si>
  <si>
    <t xml:space="preserve">Расселение  5 753,53 кв.м аварийного жилищного фонда </t>
  </si>
  <si>
    <t xml:space="preserve">Расселение 29 720,24 кв.м аварийного жилищного фонда </t>
  </si>
  <si>
    <t>Подготовка 4 документаций по планировке территории и 22 проектов межевания территории , площадью  1 239,07 га</t>
  </si>
  <si>
    <t>Принятие решения о комплексном развитии следующих территорий: территория жилых кварталов, прилегающих к улицам Димитрова – Обручева -  Черниговская - пер.Чаплыгина - ул. Калачеевская, территория жилых кварталов, прилегающих к ул. Электросигнальная в городском округе город Воронеж, территория жилой застройки, прилегающей к пер.Отличников.</t>
  </si>
  <si>
    <t xml:space="preserve">979 0501 05100S9330 400 ц86           979 0501 05100S9330 400          9790501 0510084020 400              </t>
  </si>
  <si>
    <t>Заместитель руководителя управления-начальник отдела                                                                                       Н.И. Арнаутова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</si>
</sst>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;[Red]0.00"/>
    <numFmt numFmtId="166" formatCode="#,##0.00;[Red]#,##0.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Arial Cyr"/>
      <charset val="204"/>
    </font>
    <font>
      <sz val="14"/>
      <name val="Arial Cyr"/>
      <charset val="204"/>
    </font>
    <font>
      <b/>
      <sz val="9.5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Fill="1"/>
    <xf numFmtId="0" fontId="0" fillId="0" borderId="0" xfId="0" applyNumberFormat="1" applyFill="1"/>
    <xf numFmtId="0" fontId="7" fillId="2" borderId="0" xfId="0" applyFont="1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0" fillId="2" borderId="0" xfId="0" applyFont="1" applyFill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/>
    <xf numFmtId="1" fontId="0" fillId="2" borderId="0" xfId="0" applyNumberFormat="1" applyFill="1"/>
    <xf numFmtId="0" fontId="0" fillId="2" borderId="0" xfId="0" applyNumberFormat="1" applyFill="1"/>
    <xf numFmtId="0" fontId="10" fillId="2" borderId="0" xfId="0" applyFont="1" applyFill="1"/>
    <xf numFmtId="1" fontId="10" fillId="2" borderId="0" xfId="0" applyNumberFormat="1" applyFont="1" applyFill="1" applyBorder="1" applyAlignment="1">
      <alignment horizontal="center" wrapText="1"/>
    </xf>
    <xf numFmtId="0" fontId="10" fillId="2" borderId="0" xfId="0" applyNumberFormat="1" applyFont="1" applyFill="1" applyBorder="1"/>
    <xf numFmtId="49" fontId="10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49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/>
    <xf numFmtId="165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1" fontId="0" fillId="2" borderId="0" xfId="0" applyNumberFormat="1" applyFont="1" applyFill="1"/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5" fillId="2" borderId="1" xfId="3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11" fillId="2" borderId="0" xfId="0" applyNumberFormat="1" applyFont="1" applyFill="1"/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0" fontId="13" fillId="0" borderId="0" xfId="0" applyFont="1" applyFill="1" applyAlignment="1">
      <alignment horizontal="center" vertical="center"/>
    </xf>
    <xf numFmtId="4" fontId="11" fillId="0" borderId="0" xfId="0" applyNumberFormat="1" applyFont="1" applyFill="1"/>
    <xf numFmtId="3" fontId="8" fillId="0" borderId="0" xfId="0" applyNumberFormat="1" applyFont="1" applyFill="1"/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1" fontId="16" fillId="2" borderId="0" xfId="0" applyNumberFormat="1" applyFont="1" applyFill="1"/>
    <xf numFmtId="0" fontId="16" fillId="2" borderId="0" xfId="0" applyNumberFormat="1" applyFont="1" applyFill="1"/>
    <xf numFmtId="0" fontId="16" fillId="2" borderId="0" xfId="0" applyFont="1" applyFill="1"/>
    <xf numFmtId="0" fontId="15" fillId="2" borderId="0" xfId="0" applyFont="1" applyFill="1" applyBorder="1" applyAlignment="1">
      <alignment vertical="center" wrapText="1"/>
    </xf>
    <xf numFmtId="0" fontId="16" fillId="0" borderId="0" xfId="0" applyFont="1" applyFill="1"/>
    <xf numFmtId="0" fontId="15" fillId="2" borderId="0" xfId="0" applyFont="1" applyFill="1" applyAlignment="1">
      <alignment vertical="center" wrapText="1"/>
    </xf>
    <xf numFmtId="0" fontId="15" fillId="2" borderId="0" xfId="0" applyFont="1" applyFill="1"/>
    <xf numFmtId="0" fontId="17" fillId="0" borderId="0" xfId="0" applyFont="1" applyFill="1"/>
    <xf numFmtId="1" fontId="17" fillId="2" borderId="0" xfId="0" applyNumberFormat="1" applyFont="1" applyFill="1"/>
    <xf numFmtId="0" fontId="17" fillId="2" borderId="0" xfId="0" applyNumberFormat="1" applyFont="1" applyFill="1"/>
    <xf numFmtId="0" fontId="17" fillId="2" borderId="0" xfId="0" applyFont="1" applyFill="1"/>
    <xf numFmtId="0" fontId="15" fillId="2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" fontId="17" fillId="2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0" fontId="17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4"/>
    <cellStyle name="Обычный 2 2 2" xfId="6"/>
    <cellStyle name="Обычный 2 3" xfId="5"/>
    <cellStyle name="Обычный 3" xfId="3"/>
    <cellStyle name="Финансовый 2" xfId="2"/>
  </cellStyles>
  <dxfs count="0"/>
  <tableStyles count="0" defaultTableStyle="TableStyleMedium2" defaultPivotStyle="PivotStyleLight16"/>
  <colors>
    <mruColors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27" zoomScale="85" zoomScaleNormal="85" workbookViewId="0">
      <selection activeCell="A28" sqref="A28:I40"/>
    </sheetView>
  </sheetViews>
  <sheetFormatPr defaultRowHeight="12.75" x14ac:dyDescent="0.2"/>
  <cols>
    <col min="1" max="1" width="4" customWidth="1"/>
    <col min="2" max="2" width="26.5703125" style="4" customWidth="1"/>
    <col min="3" max="3" width="13.5703125" style="3" customWidth="1"/>
    <col min="4" max="4" width="26" style="74" customWidth="1"/>
    <col min="5" max="5" width="31.28515625" customWidth="1"/>
    <col min="6" max="6" width="11.7109375" style="1" customWidth="1"/>
    <col min="7" max="7" width="10.7109375" customWidth="1"/>
    <col min="8" max="8" width="10.28515625" customWidth="1"/>
    <col min="9" max="9" width="11" customWidth="1"/>
    <col min="10" max="10" width="21.42578125" style="2" customWidth="1"/>
    <col min="14" max="14" width="31" bestFit="1" customWidth="1"/>
  </cols>
  <sheetData>
    <row r="1" spans="1:10" s="7" customFormat="1" ht="12" customHeight="1" x14ac:dyDescent="0.2">
      <c r="A1" s="8"/>
      <c r="B1" s="9"/>
      <c r="C1" s="10"/>
      <c r="D1" s="71"/>
      <c r="E1" s="115"/>
      <c r="F1" s="115"/>
      <c r="G1" s="115" t="s">
        <v>59</v>
      </c>
      <c r="H1" s="115"/>
      <c r="I1" s="115"/>
      <c r="J1" s="83"/>
    </row>
    <row r="2" spans="1:10" s="7" customFormat="1" ht="69.75" customHeight="1" x14ac:dyDescent="0.2">
      <c r="A2" s="8"/>
      <c r="B2" s="9"/>
      <c r="C2" s="10"/>
      <c r="D2" s="71"/>
      <c r="E2" s="115"/>
      <c r="F2" s="115"/>
      <c r="G2" s="115"/>
      <c r="H2" s="115"/>
      <c r="I2" s="115"/>
      <c r="J2" s="83"/>
    </row>
    <row r="3" spans="1:10" s="7" customFormat="1" ht="9.75" customHeight="1" x14ac:dyDescent="0.2">
      <c r="A3" s="8"/>
      <c r="B3" s="11"/>
      <c r="C3" s="10"/>
      <c r="D3" s="10"/>
      <c r="E3" s="12"/>
      <c r="F3" s="12"/>
      <c r="G3" s="13"/>
      <c r="H3" s="13"/>
      <c r="I3" s="13"/>
      <c r="J3" s="83"/>
    </row>
    <row r="4" spans="1:10" s="7" customFormat="1" ht="51.75" customHeight="1" x14ac:dyDescent="0.2">
      <c r="A4" s="120" t="s">
        <v>61</v>
      </c>
      <c r="B4" s="120"/>
      <c r="C4" s="120"/>
      <c r="D4" s="120"/>
      <c r="E4" s="120"/>
      <c r="F4" s="120"/>
      <c r="G4" s="120"/>
      <c r="H4" s="120"/>
      <c r="I4" s="120"/>
      <c r="J4" s="83"/>
    </row>
    <row r="5" spans="1:10" s="7" customFormat="1" ht="11.25" customHeight="1" x14ac:dyDescent="0.2">
      <c r="A5" s="8"/>
      <c r="B5" s="11"/>
      <c r="C5" s="14"/>
      <c r="D5" s="14"/>
      <c r="E5" s="15"/>
      <c r="F5" s="15"/>
      <c r="G5" s="13"/>
      <c r="H5" s="13"/>
      <c r="I5" s="13"/>
      <c r="J5" s="83"/>
    </row>
    <row r="6" spans="1:10" s="26" customFormat="1" ht="42" customHeight="1" x14ac:dyDescent="0.2">
      <c r="A6" s="116" t="s">
        <v>0</v>
      </c>
      <c r="B6" s="116" t="s">
        <v>4</v>
      </c>
      <c r="C6" s="119" t="s">
        <v>15</v>
      </c>
      <c r="D6" s="119" t="s">
        <v>5</v>
      </c>
      <c r="E6" s="116" t="s">
        <v>20</v>
      </c>
      <c r="F6" s="119" t="s">
        <v>12</v>
      </c>
      <c r="G6" s="119"/>
      <c r="H6" s="119"/>
      <c r="I6" s="119"/>
      <c r="J6" s="84"/>
    </row>
    <row r="7" spans="1:10" s="26" customFormat="1" x14ac:dyDescent="0.2">
      <c r="A7" s="117"/>
      <c r="B7" s="117"/>
      <c r="C7" s="119"/>
      <c r="D7" s="119"/>
      <c r="E7" s="117"/>
      <c r="F7" s="116" t="s">
        <v>21</v>
      </c>
      <c r="G7" s="121" t="s">
        <v>22</v>
      </c>
      <c r="H7" s="122"/>
      <c r="I7" s="123"/>
      <c r="J7" s="84"/>
    </row>
    <row r="8" spans="1:10" s="26" customFormat="1" ht="119.25" customHeight="1" x14ac:dyDescent="0.2">
      <c r="A8" s="118"/>
      <c r="B8" s="118"/>
      <c r="C8" s="119"/>
      <c r="D8" s="119"/>
      <c r="E8" s="118"/>
      <c r="F8" s="118"/>
      <c r="G8" s="39" t="s">
        <v>23</v>
      </c>
      <c r="H8" s="39" t="s">
        <v>24</v>
      </c>
      <c r="I8" s="39" t="s">
        <v>25</v>
      </c>
      <c r="J8" s="84"/>
    </row>
    <row r="9" spans="1:10" s="43" customForma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3">
        <v>7</v>
      </c>
      <c r="H9" s="33">
        <v>8</v>
      </c>
      <c r="I9" s="33">
        <v>9</v>
      </c>
      <c r="J9" s="85"/>
    </row>
    <row r="10" spans="1:10" s="26" customFormat="1" ht="66" customHeight="1" x14ac:dyDescent="0.2">
      <c r="A10" s="29"/>
      <c r="B10" s="27" t="s">
        <v>6</v>
      </c>
      <c r="C10" s="28" t="s">
        <v>16</v>
      </c>
      <c r="D10" s="28"/>
      <c r="E10" s="68"/>
      <c r="F10" s="30">
        <f>G10+H10+I10</f>
        <v>672641.15</v>
      </c>
      <c r="G10" s="51">
        <f>G11+G14+G18+G23+G25+G31+G32+G33</f>
        <v>8686.89</v>
      </c>
      <c r="H10" s="51">
        <f>H11+H14+H18+H23+H25+H31+H32+H33</f>
        <v>301403.86</v>
      </c>
      <c r="I10" s="51">
        <f>I11+I14+I18+I23+I25+I31+I32+I33</f>
        <v>362550.4</v>
      </c>
      <c r="J10" s="86"/>
    </row>
    <row r="11" spans="1:10" s="26" customFormat="1" ht="53.25" customHeight="1" x14ac:dyDescent="0.2">
      <c r="A11" s="29">
        <v>1</v>
      </c>
      <c r="B11" s="27" t="s">
        <v>7</v>
      </c>
      <c r="C11" s="28" t="s">
        <v>16</v>
      </c>
      <c r="D11" s="72"/>
      <c r="E11" s="112" t="s">
        <v>37</v>
      </c>
      <c r="F11" s="30">
        <f>F12+F13</f>
        <v>478639</v>
      </c>
      <c r="G11" s="51">
        <f>G12+G13</f>
        <v>0</v>
      </c>
      <c r="H11" s="51">
        <f>H12+H13</f>
        <v>257556</v>
      </c>
      <c r="I11" s="51">
        <f>I12+I13</f>
        <v>221083</v>
      </c>
      <c r="J11" s="84"/>
    </row>
    <row r="12" spans="1:10" s="13" customFormat="1" ht="53.25" customHeight="1" x14ac:dyDescent="0.2">
      <c r="A12" s="59"/>
      <c r="B12" s="58" t="s">
        <v>66</v>
      </c>
      <c r="C12" s="55" t="s">
        <v>16</v>
      </c>
      <c r="D12" s="28" t="s">
        <v>80</v>
      </c>
      <c r="E12" s="62" t="s">
        <v>84</v>
      </c>
      <c r="F12" s="56">
        <f t="shared" ref="F12:F17" si="0">G12+H12+I12</f>
        <v>420626.5</v>
      </c>
      <c r="G12" s="56">
        <v>0</v>
      </c>
      <c r="H12" s="57">
        <v>257556</v>
      </c>
      <c r="I12" s="56">
        <v>163070.5</v>
      </c>
      <c r="J12" s="87"/>
    </row>
    <row r="13" spans="1:10" s="13" customFormat="1" ht="74.25" customHeight="1" x14ac:dyDescent="0.2">
      <c r="A13" s="63"/>
      <c r="B13" s="62" t="s">
        <v>62</v>
      </c>
      <c r="C13" s="64" t="s">
        <v>16</v>
      </c>
      <c r="D13" s="28" t="s">
        <v>81</v>
      </c>
      <c r="E13" s="62" t="s">
        <v>67</v>
      </c>
      <c r="F13" s="65">
        <f t="shared" si="0"/>
        <v>58012.5</v>
      </c>
      <c r="G13" s="65">
        <v>0</v>
      </c>
      <c r="H13" s="66">
        <v>0</v>
      </c>
      <c r="I13" s="65">
        <v>58012.5</v>
      </c>
      <c r="J13" s="87"/>
    </row>
    <row r="14" spans="1:10" s="26" customFormat="1" ht="41.25" customHeight="1" x14ac:dyDescent="0.2">
      <c r="A14" s="29">
        <v>2</v>
      </c>
      <c r="B14" s="27" t="s">
        <v>1</v>
      </c>
      <c r="C14" s="28" t="s">
        <v>16</v>
      </c>
      <c r="D14" s="28" t="s">
        <v>75</v>
      </c>
      <c r="E14" s="113" t="s">
        <v>27</v>
      </c>
      <c r="F14" s="49">
        <f t="shared" si="0"/>
        <v>11700</v>
      </c>
      <c r="G14" s="50">
        <v>0</v>
      </c>
      <c r="H14" s="50">
        <v>0</v>
      </c>
      <c r="I14" s="49">
        <f>I15+I16+I17</f>
        <v>11700</v>
      </c>
      <c r="J14" s="84"/>
    </row>
    <row r="15" spans="1:10" s="26" customFormat="1" ht="39" customHeight="1" x14ac:dyDescent="0.2">
      <c r="A15" s="29"/>
      <c r="B15" s="27" t="s">
        <v>44</v>
      </c>
      <c r="C15" s="28" t="s">
        <v>16</v>
      </c>
      <c r="D15" s="28"/>
      <c r="E15" s="92" t="s">
        <v>27</v>
      </c>
      <c r="F15" s="51">
        <f t="shared" si="0"/>
        <v>1200</v>
      </c>
      <c r="G15" s="52">
        <v>0</v>
      </c>
      <c r="H15" s="52">
        <v>0</v>
      </c>
      <c r="I15" s="51">
        <v>1200</v>
      </c>
      <c r="J15" s="84"/>
    </row>
    <row r="16" spans="1:10" s="26" customFormat="1" ht="42" customHeight="1" x14ac:dyDescent="0.2">
      <c r="A16" s="29"/>
      <c r="B16" s="27" t="s">
        <v>68</v>
      </c>
      <c r="C16" s="28" t="s">
        <v>16</v>
      </c>
      <c r="D16" s="28" t="s">
        <v>76</v>
      </c>
      <c r="E16" s="92" t="s">
        <v>27</v>
      </c>
      <c r="F16" s="51">
        <f t="shared" si="0"/>
        <v>10023</v>
      </c>
      <c r="G16" s="52">
        <v>0</v>
      </c>
      <c r="H16" s="52">
        <v>0</v>
      </c>
      <c r="I16" s="51">
        <v>10023</v>
      </c>
      <c r="J16" s="84"/>
    </row>
    <row r="17" spans="1:15" s="26" customFormat="1" ht="54" customHeight="1" x14ac:dyDescent="0.2">
      <c r="A17" s="29"/>
      <c r="B17" s="27" t="s">
        <v>69</v>
      </c>
      <c r="C17" s="28" t="s">
        <v>16</v>
      </c>
      <c r="D17" s="70" t="s">
        <v>45</v>
      </c>
      <c r="E17" s="92" t="s">
        <v>27</v>
      </c>
      <c r="F17" s="51">
        <f t="shared" si="0"/>
        <v>477</v>
      </c>
      <c r="G17" s="52">
        <v>0</v>
      </c>
      <c r="H17" s="52">
        <v>0</v>
      </c>
      <c r="I17" s="51">
        <v>477</v>
      </c>
      <c r="J17" s="84"/>
    </row>
    <row r="18" spans="1:15" s="31" customFormat="1" ht="53.25" customHeight="1" x14ac:dyDescent="0.2">
      <c r="A18" s="29">
        <v>3</v>
      </c>
      <c r="B18" s="27" t="s">
        <v>2</v>
      </c>
      <c r="C18" s="60" t="s">
        <v>18</v>
      </c>
      <c r="D18" s="28"/>
      <c r="E18" s="92" t="s">
        <v>70</v>
      </c>
      <c r="F18" s="30">
        <f t="shared" ref="F18:F21" si="1">G18+H18+I18</f>
        <v>38918.699999999997</v>
      </c>
      <c r="G18" s="53">
        <f>G19+G20+G21+G22</f>
        <v>0</v>
      </c>
      <c r="H18" s="30">
        <f>H19+H20+H21+H22</f>
        <v>9119.2999999999993</v>
      </c>
      <c r="I18" s="30">
        <f>I19+I20+I21+I22</f>
        <v>29799.4</v>
      </c>
      <c r="J18" s="88"/>
      <c r="K18" s="36"/>
      <c r="M18" s="81"/>
      <c r="N18" s="36"/>
    </row>
    <row r="19" spans="1:15" s="26" customFormat="1" ht="51" customHeight="1" x14ac:dyDescent="0.2">
      <c r="A19" s="29"/>
      <c r="B19" s="27" t="s">
        <v>34</v>
      </c>
      <c r="C19" s="60" t="s">
        <v>18</v>
      </c>
      <c r="D19" s="111" t="s">
        <v>82</v>
      </c>
      <c r="E19" s="92" t="s">
        <v>71</v>
      </c>
      <c r="F19" s="30">
        <f t="shared" si="1"/>
        <v>25248.699999999997</v>
      </c>
      <c r="G19" s="53">
        <v>0</v>
      </c>
      <c r="H19" s="30">
        <v>9119.2999999999993</v>
      </c>
      <c r="I19" s="30">
        <v>16129.4</v>
      </c>
      <c r="J19" s="84"/>
    </row>
    <row r="20" spans="1:15" s="26" customFormat="1" ht="102.75" customHeight="1" x14ac:dyDescent="0.2">
      <c r="A20" s="82"/>
      <c r="B20" s="76" t="s">
        <v>41</v>
      </c>
      <c r="C20" s="60" t="s">
        <v>42</v>
      </c>
      <c r="D20" s="30" t="s">
        <v>77</v>
      </c>
      <c r="E20" s="92" t="s">
        <v>51</v>
      </c>
      <c r="F20" s="30">
        <f t="shared" si="1"/>
        <v>6592</v>
      </c>
      <c r="G20" s="30">
        <f>H151</f>
        <v>0</v>
      </c>
      <c r="H20" s="30">
        <f>I151</f>
        <v>0</v>
      </c>
      <c r="I20" s="30">
        <v>6592</v>
      </c>
      <c r="J20" s="84"/>
    </row>
    <row r="21" spans="1:15" s="26" customFormat="1" ht="98.25" customHeight="1" x14ac:dyDescent="0.2">
      <c r="A21" s="29"/>
      <c r="B21" s="27" t="s">
        <v>43</v>
      </c>
      <c r="C21" s="75" t="s">
        <v>65</v>
      </c>
      <c r="D21" s="30" t="s">
        <v>58</v>
      </c>
      <c r="E21" s="92" t="s">
        <v>72</v>
      </c>
      <c r="F21" s="30">
        <f t="shared" si="1"/>
        <v>7078</v>
      </c>
      <c r="G21" s="30">
        <v>0</v>
      </c>
      <c r="H21" s="30">
        <v>0</v>
      </c>
      <c r="I21" s="30">
        <v>7078</v>
      </c>
      <c r="J21" s="84"/>
    </row>
    <row r="22" spans="1:15" s="26" customFormat="1" ht="112.15" customHeight="1" x14ac:dyDescent="0.2">
      <c r="A22" s="29"/>
      <c r="B22" s="61" t="s">
        <v>60</v>
      </c>
      <c r="C22" s="60" t="s">
        <v>18</v>
      </c>
      <c r="D22" s="30" t="s">
        <v>46</v>
      </c>
      <c r="E22" s="92" t="s">
        <v>47</v>
      </c>
      <c r="F22" s="30">
        <f t="shared" ref="F22:F24" si="2">G22+H22+I22</f>
        <v>0</v>
      </c>
      <c r="G22" s="30">
        <v>0</v>
      </c>
      <c r="H22" s="30">
        <v>0</v>
      </c>
      <c r="I22" s="30">
        <v>0</v>
      </c>
      <c r="J22" s="84"/>
    </row>
    <row r="23" spans="1:15" s="26" customFormat="1" ht="46.5" customHeight="1" x14ac:dyDescent="0.2">
      <c r="A23" s="29">
        <v>4</v>
      </c>
      <c r="B23" s="61" t="s">
        <v>53</v>
      </c>
      <c r="C23" s="60" t="s">
        <v>17</v>
      </c>
      <c r="D23" s="30"/>
      <c r="E23" s="92" t="s">
        <v>52</v>
      </c>
      <c r="F23" s="30">
        <f t="shared" si="2"/>
        <v>6800</v>
      </c>
      <c r="G23" s="30">
        <v>0</v>
      </c>
      <c r="H23" s="30">
        <v>0</v>
      </c>
      <c r="I23" s="30">
        <f>I24</f>
        <v>6800</v>
      </c>
      <c r="J23" s="89"/>
    </row>
    <row r="24" spans="1:15" s="26" customFormat="1" ht="155.25" customHeight="1" x14ac:dyDescent="0.2">
      <c r="A24" s="29"/>
      <c r="B24" s="61" t="s">
        <v>54</v>
      </c>
      <c r="C24" s="60" t="s">
        <v>17</v>
      </c>
      <c r="D24" s="69" t="s">
        <v>83</v>
      </c>
      <c r="E24" s="92" t="s">
        <v>55</v>
      </c>
      <c r="F24" s="30">
        <f t="shared" si="2"/>
        <v>6800</v>
      </c>
      <c r="G24" s="30">
        <v>0</v>
      </c>
      <c r="H24" s="30">
        <v>0</v>
      </c>
      <c r="I24" s="30">
        <v>6800</v>
      </c>
      <c r="J24" s="84"/>
    </row>
    <row r="25" spans="1:15" s="26" customFormat="1" ht="42.75" customHeight="1" x14ac:dyDescent="0.2">
      <c r="A25" s="29">
        <v>5</v>
      </c>
      <c r="B25" s="27" t="s">
        <v>3</v>
      </c>
      <c r="C25" s="28" t="s">
        <v>16</v>
      </c>
      <c r="D25" s="34"/>
      <c r="E25" s="113" t="s">
        <v>38</v>
      </c>
      <c r="F25" s="54">
        <f>G25+H25+I25</f>
        <v>47130</v>
      </c>
      <c r="G25" s="37">
        <v>0</v>
      </c>
      <c r="H25" s="37">
        <v>0</v>
      </c>
      <c r="I25" s="49">
        <f>I26+I27+I28+I29+I30</f>
        <v>47130</v>
      </c>
      <c r="J25" s="84"/>
    </row>
    <row r="26" spans="1:15" s="26" customFormat="1" ht="65.25" customHeight="1" x14ac:dyDescent="0.2">
      <c r="A26" s="44"/>
      <c r="B26" s="27" t="s">
        <v>14</v>
      </c>
      <c r="C26" s="28" t="s">
        <v>16</v>
      </c>
      <c r="D26" s="28" t="s">
        <v>30</v>
      </c>
      <c r="E26" s="113" t="s">
        <v>28</v>
      </c>
      <c r="F26" s="49">
        <f>G26+H26+I26</f>
        <v>8900</v>
      </c>
      <c r="G26" s="37">
        <v>0</v>
      </c>
      <c r="H26" s="37">
        <v>0</v>
      </c>
      <c r="I26" s="49">
        <v>8900</v>
      </c>
      <c r="J26" s="84"/>
    </row>
    <row r="27" spans="1:15" s="26" customFormat="1" ht="80.25" customHeight="1" x14ac:dyDescent="0.2">
      <c r="A27" s="34"/>
      <c r="B27" s="27" t="s">
        <v>40</v>
      </c>
      <c r="C27" s="28" t="s">
        <v>16</v>
      </c>
      <c r="D27" s="28" t="s">
        <v>48</v>
      </c>
      <c r="E27" s="113" t="s">
        <v>28</v>
      </c>
      <c r="F27" s="49">
        <f>G27+H27+I27</f>
        <v>3300</v>
      </c>
      <c r="G27" s="37">
        <v>0</v>
      </c>
      <c r="H27" s="37">
        <v>0</v>
      </c>
      <c r="I27" s="49">
        <v>3300</v>
      </c>
      <c r="J27" s="84"/>
    </row>
    <row r="28" spans="1:15" s="26" customFormat="1" ht="76.5" customHeight="1" x14ac:dyDescent="0.2">
      <c r="A28" s="34"/>
      <c r="B28" s="27" t="s">
        <v>11</v>
      </c>
      <c r="C28" s="28" t="s">
        <v>16</v>
      </c>
      <c r="D28" s="28" t="s">
        <v>31</v>
      </c>
      <c r="E28" s="113" t="s">
        <v>28</v>
      </c>
      <c r="F28" s="49">
        <f t="shared" ref="F28" si="3">G28+H28+I28</f>
        <v>3230</v>
      </c>
      <c r="G28" s="37">
        <v>0</v>
      </c>
      <c r="H28" s="37">
        <v>0</v>
      </c>
      <c r="I28" s="49">
        <v>3230</v>
      </c>
      <c r="J28" s="84"/>
    </row>
    <row r="29" spans="1:15" s="26" customFormat="1" ht="52.5" customHeight="1" x14ac:dyDescent="0.2">
      <c r="A29" s="34"/>
      <c r="B29" s="27" t="s">
        <v>10</v>
      </c>
      <c r="C29" s="28" t="s">
        <v>16</v>
      </c>
      <c r="D29" s="28" t="s">
        <v>32</v>
      </c>
      <c r="E29" s="113" t="s">
        <v>28</v>
      </c>
      <c r="F29" s="49">
        <f>G29+H29+I29</f>
        <v>31500</v>
      </c>
      <c r="G29" s="37">
        <v>0</v>
      </c>
      <c r="H29" s="37">
        <v>0</v>
      </c>
      <c r="I29" s="49">
        <v>31500</v>
      </c>
      <c r="J29" s="84"/>
    </row>
    <row r="30" spans="1:15" s="26" customFormat="1" ht="60" customHeight="1" x14ac:dyDescent="0.2">
      <c r="A30" s="34"/>
      <c r="B30" s="27" t="s">
        <v>9</v>
      </c>
      <c r="C30" s="28" t="s">
        <v>13</v>
      </c>
      <c r="D30" s="28" t="s">
        <v>33</v>
      </c>
      <c r="E30" s="113" t="s">
        <v>29</v>
      </c>
      <c r="F30" s="38">
        <f>G30+H30+I30</f>
        <v>200</v>
      </c>
      <c r="G30" s="37">
        <v>0</v>
      </c>
      <c r="H30" s="37">
        <v>0</v>
      </c>
      <c r="I30" s="38">
        <v>200</v>
      </c>
      <c r="J30" s="84"/>
    </row>
    <row r="31" spans="1:15" s="26" customFormat="1" ht="55.5" customHeight="1" x14ac:dyDescent="0.2">
      <c r="A31" s="29">
        <v>6</v>
      </c>
      <c r="B31" s="27" t="s">
        <v>8</v>
      </c>
      <c r="C31" s="28" t="s">
        <v>16</v>
      </c>
      <c r="D31" s="28" t="s">
        <v>78</v>
      </c>
      <c r="E31" s="92" t="s">
        <v>39</v>
      </c>
      <c r="F31" s="30">
        <f>G31+H31+I31</f>
        <v>30000</v>
      </c>
      <c r="G31" s="53">
        <v>0</v>
      </c>
      <c r="H31" s="53">
        <v>0</v>
      </c>
      <c r="I31" s="30">
        <v>30000</v>
      </c>
      <c r="J31" s="84"/>
    </row>
    <row r="32" spans="1:15" s="13" customFormat="1" ht="74.25" customHeight="1" x14ac:dyDescent="0.2">
      <c r="A32" s="28" t="s">
        <v>50</v>
      </c>
      <c r="B32" s="27" t="s">
        <v>26</v>
      </c>
      <c r="C32" s="28" t="s">
        <v>16</v>
      </c>
      <c r="D32" s="72" t="s">
        <v>74</v>
      </c>
      <c r="E32" s="113" t="s">
        <v>49</v>
      </c>
      <c r="F32" s="54">
        <f>G32+H32+I32</f>
        <v>52793.45</v>
      </c>
      <c r="G32" s="54">
        <v>8686.89</v>
      </c>
      <c r="H32" s="67">
        <v>28828.560000000001</v>
      </c>
      <c r="I32" s="67">
        <v>15278</v>
      </c>
      <c r="J32" s="90"/>
      <c r="K32" s="40"/>
      <c r="L32" s="40"/>
      <c r="M32" s="41"/>
      <c r="N32" s="25"/>
      <c r="O32" s="42"/>
    </row>
    <row r="33" spans="1:15" s="13" customFormat="1" ht="102.75" customHeight="1" x14ac:dyDescent="0.2">
      <c r="A33" s="35" t="s">
        <v>64</v>
      </c>
      <c r="B33" s="77" t="s">
        <v>63</v>
      </c>
      <c r="C33" s="78" t="s">
        <v>19</v>
      </c>
      <c r="D33" s="28" t="s">
        <v>79</v>
      </c>
      <c r="E33" s="114" t="s">
        <v>73</v>
      </c>
      <c r="F33" s="79">
        <f>G33+H33+I33</f>
        <v>6660</v>
      </c>
      <c r="G33" s="79">
        <v>0</v>
      </c>
      <c r="H33" s="80">
        <v>5900</v>
      </c>
      <c r="I33" s="80">
        <v>760</v>
      </c>
      <c r="J33" s="90"/>
      <c r="K33" s="40"/>
      <c r="L33" s="40"/>
      <c r="M33" s="41"/>
      <c r="N33" s="25"/>
      <c r="O33" s="42"/>
    </row>
    <row r="34" spans="1:15" s="19" customFormat="1" ht="18.75" customHeight="1" x14ac:dyDescent="0.3">
      <c r="A34" s="23"/>
      <c r="B34" s="24"/>
      <c r="C34" s="25"/>
      <c r="D34" s="23"/>
      <c r="E34" s="23"/>
      <c r="F34" s="45"/>
      <c r="G34" s="46"/>
      <c r="H34" s="46"/>
      <c r="I34" s="45"/>
      <c r="J34" s="91"/>
      <c r="L34" s="20"/>
      <c r="M34" s="21"/>
      <c r="N34" s="22"/>
    </row>
    <row r="35" spans="1:15" s="19" customFormat="1" ht="63.75" customHeight="1" x14ac:dyDescent="0.3">
      <c r="A35" s="124" t="s">
        <v>85</v>
      </c>
      <c r="B35" s="124"/>
      <c r="C35" s="124"/>
      <c r="D35" s="124"/>
      <c r="E35" s="124"/>
      <c r="F35" s="124"/>
      <c r="G35" s="124"/>
      <c r="H35" s="124"/>
      <c r="I35" s="124"/>
      <c r="J35" s="91"/>
      <c r="L35" s="20"/>
      <c r="M35" s="21"/>
      <c r="N35" s="22"/>
    </row>
    <row r="36" spans="1:15" s="97" customFormat="1" ht="8.25" customHeight="1" x14ac:dyDescent="0.2">
      <c r="A36" s="125" t="s">
        <v>35</v>
      </c>
      <c r="B36" s="125"/>
      <c r="C36" s="93"/>
      <c r="D36" s="93"/>
      <c r="E36" s="93"/>
      <c r="F36" s="93"/>
      <c r="G36" s="93"/>
      <c r="H36" s="93"/>
      <c r="I36" s="93"/>
      <c r="J36" s="94"/>
      <c r="K36" s="93"/>
      <c r="L36" s="95"/>
      <c r="M36" s="96"/>
    </row>
    <row r="37" spans="1:15" s="97" customFormat="1" ht="26.25" hidden="1" customHeight="1" x14ac:dyDescent="0.2">
      <c r="A37" s="98"/>
      <c r="B37" s="98"/>
      <c r="J37" s="99"/>
      <c r="L37" s="95"/>
      <c r="M37" s="96"/>
    </row>
    <row r="38" spans="1:15" s="97" customFormat="1" ht="12.75" customHeight="1" x14ac:dyDescent="0.2">
      <c r="A38" s="129" t="s">
        <v>36</v>
      </c>
      <c r="B38" s="129"/>
      <c r="J38" s="99"/>
      <c r="L38" s="95"/>
      <c r="M38" s="96"/>
    </row>
    <row r="39" spans="1:15" s="105" customFormat="1" ht="8.25" customHeight="1" x14ac:dyDescent="0.2">
      <c r="A39" s="125" t="s">
        <v>56</v>
      </c>
      <c r="B39" s="125"/>
      <c r="C39" s="100"/>
      <c r="D39" s="101"/>
      <c r="E39" s="101"/>
      <c r="F39" s="101"/>
      <c r="G39" s="101"/>
      <c r="H39" s="101"/>
      <c r="I39" s="101"/>
      <c r="J39" s="102"/>
      <c r="K39" s="126"/>
      <c r="L39" s="103"/>
      <c r="M39" s="104"/>
    </row>
    <row r="40" spans="1:15" s="110" customFormat="1" ht="9" customHeight="1" x14ac:dyDescent="0.2">
      <c r="A40" s="125" t="s">
        <v>57</v>
      </c>
      <c r="B40" s="125"/>
      <c r="C40" s="100"/>
      <c r="D40" s="106"/>
      <c r="E40" s="106"/>
      <c r="F40" s="106"/>
      <c r="G40" s="106"/>
      <c r="H40" s="106"/>
      <c r="I40" s="106"/>
      <c r="J40" s="107"/>
      <c r="K40" s="126"/>
      <c r="L40" s="108"/>
      <c r="M40" s="109"/>
    </row>
    <row r="41" spans="1:15" s="13" customFormat="1" x14ac:dyDescent="0.2">
      <c r="A41" s="128"/>
      <c r="B41" s="128"/>
      <c r="J41" s="73"/>
      <c r="L41" s="48"/>
      <c r="M41" s="47"/>
    </row>
    <row r="42" spans="1:15" s="105" customFormat="1" ht="8.25" customHeight="1" x14ac:dyDescent="0.2">
      <c r="A42" s="125"/>
      <c r="B42" s="125"/>
      <c r="C42" s="100"/>
      <c r="D42" s="101"/>
      <c r="E42" s="101"/>
      <c r="F42" s="101"/>
      <c r="G42" s="101"/>
      <c r="H42" s="101"/>
      <c r="I42" s="101"/>
      <c r="J42" s="102"/>
      <c r="K42" s="126"/>
      <c r="L42" s="103"/>
      <c r="M42" s="104"/>
    </row>
    <row r="43" spans="1:15" s="110" customFormat="1" ht="14.25" customHeight="1" x14ac:dyDescent="0.2">
      <c r="A43" s="125"/>
      <c r="B43" s="125"/>
      <c r="C43" s="100"/>
      <c r="D43" s="106"/>
      <c r="E43" s="106"/>
      <c r="F43" s="106"/>
      <c r="G43" s="106"/>
      <c r="H43" s="106"/>
      <c r="I43" s="106"/>
      <c r="J43" s="107"/>
      <c r="K43" s="126"/>
      <c r="L43" s="108"/>
      <c r="M43" s="109"/>
    </row>
    <row r="44" spans="1:15" s="13" customFormat="1" x14ac:dyDescent="0.2">
      <c r="A44" s="128"/>
      <c r="B44" s="128"/>
      <c r="J44" s="73"/>
      <c r="L44" s="48"/>
      <c r="M44" s="47"/>
    </row>
    <row r="45" spans="1:15" s="16" customFormat="1" x14ac:dyDescent="0.2">
      <c r="A45" s="127"/>
      <c r="B45" s="127"/>
      <c r="C45" s="13"/>
      <c r="D45" s="13"/>
      <c r="E45" s="13"/>
      <c r="F45" s="13"/>
      <c r="G45" s="13"/>
      <c r="H45" s="13"/>
      <c r="I45" s="13"/>
      <c r="J45" s="2"/>
      <c r="L45" s="17"/>
      <c r="M45" s="18"/>
    </row>
    <row r="46" spans="1:15" s="2" customFormat="1" x14ac:dyDescent="0.2">
      <c r="A46" s="127"/>
      <c r="B46" s="127"/>
      <c r="C46" s="13"/>
      <c r="D46" s="13"/>
      <c r="E46" s="13"/>
      <c r="F46" s="13"/>
      <c r="G46" s="13"/>
      <c r="H46" s="13"/>
      <c r="I46" s="13"/>
      <c r="L46" s="5"/>
      <c r="M46" s="6"/>
    </row>
    <row r="47" spans="1:15" s="2" customFormat="1" x14ac:dyDescent="0.2">
      <c r="D47" s="73"/>
      <c r="L47" s="5"/>
      <c r="M47" s="6"/>
    </row>
    <row r="48" spans="1:15" x14ac:dyDescent="0.2">
      <c r="A48" s="2"/>
      <c r="B48" s="2"/>
      <c r="C48" s="2"/>
      <c r="D48" s="73"/>
      <c r="E48" s="2"/>
      <c r="F48" s="2"/>
      <c r="G48" s="2"/>
      <c r="H48" s="2"/>
      <c r="I48" s="2"/>
    </row>
  </sheetData>
  <mergeCells count="24">
    <mergeCell ref="A35:I35"/>
    <mergeCell ref="A39:B39"/>
    <mergeCell ref="K39:K40"/>
    <mergeCell ref="A46:B46"/>
    <mergeCell ref="A40:B40"/>
    <mergeCell ref="A42:B42"/>
    <mergeCell ref="A43:B43"/>
    <mergeCell ref="A44:B44"/>
    <mergeCell ref="A45:B45"/>
    <mergeCell ref="A41:B41"/>
    <mergeCell ref="K42:K43"/>
    <mergeCell ref="A36:B36"/>
    <mergeCell ref="A38:B38"/>
    <mergeCell ref="E1:F2"/>
    <mergeCell ref="A6:A8"/>
    <mergeCell ref="B6:B8"/>
    <mergeCell ref="C6:C8"/>
    <mergeCell ref="D6:D8"/>
    <mergeCell ref="E6:E8"/>
    <mergeCell ref="A4:I4"/>
    <mergeCell ref="F6:I6"/>
    <mergeCell ref="G7:I7"/>
    <mergeCell ref="F7:F8"/>
    <mergeCell ref="G1:I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Василенко Н.А.</cp:lastModifiedBy>
  <cp:lastPrinted>2024-01-22T09:48:42Z</cp:lastPrinted>
  <dcterms:created xsi:type="dcterms:W3CDTF">2005-05-11T09:34:44Z</dcterms:created>
  <dcterms:modified xsi:type="dcterms:W3CDTF">2024-01-22T10:41:33Z</dcterms:modified>
</cp:coreProperties>
</file>