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8015" windowHeight="114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7" i="1"/>
  <c r="H18"/>
  <c r="H19"/>
  <c r="H20"/>
  <c r="H21"/>
  <c r="H22"/>
  <c r="H23"/>
  <c r="H24"/>
  <c r="H25"/>
  <c r="H26"/>
  <c r="H27"/>
  <c r="H28"/>
  <c r="H29"/>
  <c r="H30"/>
  <c r="H31"/>
  <c r="H32"/>
  <c r="H33"/>
  <c r="H16"/>
  <c r="H9"/>
  <c r="H10"/>
  <c r="H11"/>
  <c r="H8"/>
  <c r="G35"/>
  <c r="G13"/>
  <c r="F13"/>
  <c r="F34"/>
  <c r="F35" s="1"/>
  <c r="F37" s="1"/>
  <c r="B35"/>
  <c r="B13"/>
  <c r="H34" l="1"/>
  <c r="H35" s="1"/>
  <c r="G37"/>
  <c r="B37"/>
  <c r="E13"/>
  <c r="D13"/>
  <c r="E35"/>
  <c r="C13"/>
  <c r="H13" s="1"/>
  <c r="F14"/>
  <c r="F15"/>
  <c r="F36"/>
  <c r="D35"/>
  <c r="C35"/>
  <c r="H37" l="1"/>
  <c r="E37"/>
  <c r="C37"/>
  <c r="D37"/>
</calcChain>
</file>

<file path=xl/sharedStrings.xml><?xml version="1.0" encoding="utf-8"?>
<sst xmlns="http://schemas.openxmlformats.org/spreadsheetml/2006/main" count="38" uniqueCount="38">
  <si>
    <t>Вид  услуг</t>
  </si>
  <si>
    <t>Доходы</t>
  </si>
  <si>
    <t>Содерж.и ремонт жилья</t>
  </si>
  <si>
    <t>Нежилые помещения</t>
  </si>
  <si>
    <t>Прочие доходы</t>
  </si>
  <si>
    <t>Итого доходов</t>
  </si>
  <si>
    <t>Расходы</t>
  </si>
  <si>
    <t>Заработная плата</t>
  </si>
  <si>
    <t>Услуги подрядчиков (авар, дерат)</t>
  </si>
  <si>
    <t>Материалы</t>
  </si>
  <si>
    <t>Аренда транспорта</t>
  </si>
  <si>
    <t>Услуги МУП МИВЦ</t>
  </si>
  <si>
    <t>Услуги связи</t>
  </si>
  <si>
    <t>Амортиз. ОС</t>
  </si>
  <si>
    <t>Канцтовары</t>
  </si>
  <si>
    <t>Хоз. товары</t>
  </si>
  <si>
    <t>Прочие ( почт. расх.,обсл. оргтехн.)</t>
  </si>
  <si>
    <t>Итого расходов</t>
  </si>
  <si>
    <t>Прибыль+ (Убыток -)</t>
  </si>
  <si>
    <t xml:space="preserve">Анализ финансово-хозяйственной деятельности </t>
  </si>
  <si>
    <t>Целевой сбор</t>
  </si>
  <si>
    <t>Комсбор сбербанка</t>
  </si>
  <si>
    <t>Паспорт. Учет</t>
  </si>
  <si>
    <t>Услуги РКО</t>
  </si>
  <si>
    <t>Штрафы, пени, госпошл, исп. сбор</t>
  </si>
  <si>
    <t>Налог на УСНО</t>
  </si>
  <si>
    <t>ООО "Русь-МН"</t>
  </si>
  <si>
    <t>за  2013 г.</t>
  </si>
  <si>
    <t>Услуги подряд. (проч.канал. И проч.)</t>
  </si>
  <si>
    <t>июль</t>
  </si>
  <si>
    <t>август</t>
  </si>
  <si>
    <t>сентябрь</t>
  </si>
  <si>
    <t>октябрь</t>
  </si>
  <si>
    <t>ноябрь</t>
  </si>
  <si>
    <t>декабрь</t>
  </si>
  <si>
    <t>2013 год</t>
  </si>
  <si>
    <t>Директор                                                      Горбатов И.А.</t>
  </si>
  <si>
    <t>Начисление на  з/плату 20,2%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</si>
</sst>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1" fontId="0" fillId="0" borderId="1" xfId="0" applyNumberFormat="1" applyBorder="1"/>
    <xf numFmtId="0" fontId="3" fillId="0" borderId="1" xfId="0" applyFont="1" applyBorder="1" applyAlignment="1"/>
    <xf numFmtId="0" fontId="3" fillId="0" borderId="1" xfId="0" applyFont="1" applyBorder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2" fillId="0" borderId="0" xfId="0" applyFont="1" applyAlignment="1"/>
    <xf numFmtId="164" fontId="3" fillId="0" borderId="1" xfId="0" applyNumberFormat="1" applyFont="1" applyBorder="1" applyAlignment="1"/>
    <xf numFmtId="164" fontId="0" fillId="0" borderId="1" xfId="0" applyNumberFormat="1" applyBorder="1"/>
    <xf numFmtId="164" fontId="3" fillId="0" borderId="1" xfId="0" applyNumberFormat="1" applyFont="1" applyBorder="1"/>
    <xf numFmtId="164" fontId="0" fillId="0" borderId="1" xfId="0" applyNumberFormat="1" applyBorder="1" applyAlignment="1"/>
    <xf numFmtId="16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7" workbookViewId="0">
      <selection activeCell="J39" sqref="J39"/>
    </sheetView>
  </sheetViews>
  <sheetFormatPr defaultRowHeight="15"/>
  <cols>
    <col min="1" max="1" width="31.7109375" customWidth="1"/>
    <col min="2" max="2" width="8.42578125" customWidth="1"/>
    <col min="3" max="3" width="7.85546875" customWidth="1"/>
    <col min="4" max="4" width="9" customWidth="1"/>
    <col min="5" max="5" width="9.42578125" customWidth="1"/>
    <col min="6" max="6" width="8.7109375" customWidth="1"/>
    <col min="7" max="7" width="10.140625" customWidth="1"/>
    <col min="8" max="8" width="10.85546875" customWidth="1"/>
    <col min="9" max="9" width="15.28515625" customWidth="1"/>
  </cols>
  <sheetData>
    <row r="1" spans="1:9" ht="18">
      <c r="A1" s="24" t="s">
        <v>26</v>
      </c>
      <c r="B1" s="24"/>
      <c r="C1" s="24"/>
      <c r="D1" s="24"/>
      <c r="E1" s="24"/>
      <c r="F1" s="24"/>
      <c r="G1" s="17"/>
      <c r="H1" s="17"/>
      <c r="I1" s="3"/>
    </row>
    <row r="3" spans="1:9" ht="18.75">
      <c r="A3" s="25" t="s">
        <v>19</v>
      </c>
      <c r="B3" s="25"/>
      <c r="C3" s="25"/>
      <c r="D3" s="25"/>
      <c r="E3" s="25"/>
      <c r="F3" s="25"/>
      <c r="G3" s="25"/>
      <c r="H3" s="25"/>
      <c r="I3" s="12"/>
    </row>
    <row r="4" spans="1:9" ht="18.75" customHeight="1">
      <c r="A4" s="25" t="s">
        <v>27</v>
      </c>
      <c r="B4" s="25"/>
      <c r="C4" s="25"/>
      <c r="D4" s="25"/>
      <c r="E4" s="25"/>
      <c r="F4" s="25"/>
      <c r="G4" s="25"/>
    </row>
    <row r="5" spans="1:9" ht="18.75">
      <c r="F5" s="11"/>
      <c r="G5" s="4"/>
    </row>
    <row r="6" spans="1:9" ht="28.5" customHeight="1">
      <c r="A6" s="13" t="s">
        <v>0</v>
      </c>
      <c r="B6" s="13" t="s">
        <v>29</v>
      </c>
      <c r="C6" s="13" t="s">
        <v>30</v>
      </c>
      <c r="D6" s="13" t="s">
        <v>31</v>
      </c>
      <c r="E6" s="13" t="s">
        <v>32</v>
      </c>
      <c r="F6" s="9" t="s">
        <v>33</v>
      </c>
      <c r="G6" s="9" t="s">
        <v>34</v>
      </c>
      <c r="H6" s="9" t="s">
        <v>35</v>
      </c>
    </row>
    <row r="7" spans="1:9" ht="15.75" customHeight="1">
      <c r="A7" s="13" t="s">
        <v>1</v>
      </c>
      <c r="B7" s="13"/>
      <c r="C7" s="5"/>
      <c r="D7" s="5"/>
      <c r="E7" s="5"/>
      <c r="F7" s="1"/>
      <c r="G7" s="1"/>
      <c r="H7" s="1"/>
    </row>
    <row r="8" spans="1:9">
      <c r="A8" s="1" t="s">
        <v>2</v>
      </c>
      <c r="B8" s="19">
        <v>134.1</v>
      </c>
      <c r="C8" s="1">
        <v>134.4</v>
      </c>
      <c r="D8" s="1">
        <v>133.30000000000001</v>
      </c>
      <c r="E8" s="1">
        <v>131.9</v>
      </c>
      <c r="F8" s="19">
        <v>130.9</v>
      </c>
      <c r="G8" s="1">
        <v>132</v>
      </c>
      <c r="H8" s="20">
        <f>SUM(B8:G8)</f>
        <v>796.6</v>
      </c>
    </row>
    <row r="9" spans="1:9">
      <c r="A9" s="1" t="s">
        <v>20</v>
      </c>
      <c r="B9" s="19">
        <v>11.7</v>
      </c>
      <c r="C9" s="1">
        <v>13.3</v>
      </c>
      <c r="D9" s="1">
        <v>13.3</v>
      </c>
      <c r="E9" s="1">
        <v>13.9</v>
      </c>
      <c r="F9" s="19">
        <v>31.1</v>
      </c>
      <c r="G9" s="1">
        <v>15.2</v>
      </c>
      <c r="H9" s="20">
        <f t="shared" ref="H9:H11" si="0">SUM(B9:G9)</f>
        <v>98.5</v>
      </c>
    </row>
    <row r="10" spans="1:9">
      <c r="A10" s="7" t="s">
        <v>3</v>
      </c>
      <c r="B10" s="19">
        <v>113.7</v>
      </c>
      <c r="C10" s="5">
        <v>9.9</v>
      </c>
      <c r="D10" s="5">
        <v>9.9</v>
      </c>
      <c r="E10" s="5">
        <v>19.8</v>
      </c>
      <c r="F10" s="19">
        <v>9.9</v>
      </c>
      <c r="G10" s="1">
        <v>38.299999999999997</v>
      </c>
      <c r="H10" s="20">
        <f t="shared" si="0"/>
        <v>201.5</v>
      </c>
    </row>
    <row r="11" spans="1:9">
      <c r="A11" s="7" t="s">
        <v>4</v>
      </c>
      <c r="B11" s="19">
        <v>82.9</v>
      </c>
      <c r="C11" s="14"/>
      <c r="D11" s="14"/>
      <c r="E11" s="14"/>
      <c r="F11" s="19">
        <v>-24.2</v>
      </c>
      <c r="G11" s="1"/>
      <c r="H11" s="20">
        <f t="shared" si="0"/>
        <v>58.7</v>
      </c>
    </row>
    <row r="12" spans="1:9">
      <c r="A12" s="7"/>
      <c r="B12" s="19"/>
      <c r="C12" s="5"/>
      <c r="D12" s="5"/>
      <c r="E12" s="5"/>
      <c r="F12" s="1"/>
      <c r="G12" s="1"/>
      <c r="H12" s="9"/>
      <c r="I12" s="22"/>
    </row>
    <row r="13" spans="1:9">
      <c r="A13" s="15" t="s">
        <v>5</v>
      </c>
      <c r="B13" s="20">
        <f t="shared" ref="B13:G13" si="1">SUM(B8:B12)</f>
        <v>342.4</v>
      </c>
      <c r="C13" s="8">
        <f t="shared" si="1"/>
        <v>157.60000000000002</v>
      </c>
      <c r="D13" s="18">
        <f t="shared" si="1"/>
        <v>156.50000000000003</v>
      </c>
      <c r="E13" s="8">
        <f t="shared" si="1"/>
        <v>165.60000000000002</v>
      </c>
      <c r="F13" s="20">
        <f t="shared" si="1"/>
        <v>147.70000000000002</v>
      </c>
      <c r="G13" s="9">
        <f t="shared" si="1"/>
        <v>185.5</v>
      </c>
      <c r="H13" s="20">
        <f>SUM(B13:G13)</f>
        <v>1155.3000000000002</v>
      </c>
    </row>
    <row r="14" spans="1:9">
      <c r="A14" s="7"/>
      <c r="B14" s="7"/>
      <c r="C14" s="5"/>
      <c r="D14" s="5"/>
      <c r="E14" s="5"/>
      <c r="F14" s="1">
        <f t="shared" ref="F14:F36" si="2">C14+D14+E14</f>
        <v>0</v>
      </c>
      <c r="G14" s="1"/>
      <c r="H14" s="9"/>
    </row>
    <row r="15" spans="1:9">
      <c r="A15" s="16" t="s">
        <v>6</v>
      </c>
      <c r="B15" s="16"/>
      <c r="C15" s="5"/>
      <c r="D15" s="5"/>
      <c r="E15" s="5"/>
      <c r="F15" s="1">
        <f t="shared" si="2"/>
        <v>0</v>
      </c>
      <c r="G15" s="1"/>
      <c r="H15" s="9"/>
    </row>
    <row r="16" spans="1:9">
      <c r="A16" s="7" t="s">
        <v>7</v>
      </c>
      <c r="B16" s="21">
        <v>157.9</v>
      </c>
      <c r="C16" s="21">
        <v>146.4</v>
      </c>
      <c r="D16" s="5">
        <v>143</v>
      </c>
      <c r="E16" s="5">
        <v>156.1</v>
      </c>
      <c r="F16" s="19">
        <v>183.3</v>
      </c>
      <c r="G16" s="1">
        <v>169.5</v>
      </c>
      <c r="H16" s="20">
        <f>SUM(B16:G16)</f>
        <v>956.2</v>
      </c>
    </row>
    <row r="17" spans="1:8">
      <c r="A17" s="7" t="s">
        <v>37</v>
      </c>
      <c r="B17" s="21">
        <v>31.9</v>
      </c>
      <c r="C17" s="5">
        <v>29.6</v>
      </c>
      <c r="D17" s="5">
        <v>28.9</v>
      </c>
      <c r="E17" s="5">
        <v>31.5</v>
      </c>
      <c r="F17" s="19">
        <v>37</v>
      </c>
      <c r="G17" s="1">
        <v>34.200000000000003</v>
      </c>
      <c r="H17" s="20">
        <f t="shared" ref="H17:H34" si="3">SUM(B17:G17)</f>
        <v>193.10000000000002</v>
      </c>
    </row>
    <row r="18" spans="1:8">
      <c r="A18" s="7" t="s">
        <v>8</v>
      </c>
      <c r="B18" s="21">
        <v>9.3000000000000007</v>
      </c>
      <c r="C18" s="5">
        <v>9.3000000000000007</v>
      </c>
      <c r="D18" s="5">
        <v>11.4</v>
      </c>
      <c r="E18" s="5">
        <v>13.8</v>
      </c>
      <c r="F18" s="19">
        <v>9.3000000000000007</v>
      </c>
      <c r="G18" s="1">
        <v>9.3000000000000007</v>
      </c>
      <c r="H18" s="20">
        <f t="shared" si="3"/>
        <v>62.399999999999991</v>
      </c>
    </row>
    <row r="19" spans="1:8">
      <c r="A19" s="7" t="s">
        <v>28</v>
      </c>
      <c r="B19" s="21">
        <v>1.7</v>
      </c>
      <c r="C19" s="10">
        <v>1.7</v>
      </c>
      <c r="D19" s="10"/>
      <c r="E19" s="10">
        <v>1.7</v>
      </c>
      <c r="F19" s="19">
        <v>1.7</v>
      </c>
      <c r="G19" s="1"/>
      <c r="H19" s="20">
        <f t="shared" si="3"/>
        <v>6.8</v>
      </c>
    </row>
    <row r="20" spans="1:8">
      <c r="A20" s="7" t="s">
        <v>9</v>
      </c>
      <c r="B20" s="21">
        <v>8.1</v>
      </c>
      <c r="C20" s="5">
        <v>9.8000000000000007</v>
      </c>
      <c r="D20" s="5">
        <v>3.1</v>
      </c>
      <c r="E20" s="5">
        <v>15.5</v>
      </c>
      <c r="F20" s="19">
        <v>8.4</v>
      </c>
      <c r="G20" s="1">
        <v>9.6999999999999993</v>
      </c>
      <c r="H20" s="20">
        <f t="shared" si="3"/>
        <v>54.599999999999994</v>
      </c>
    </row>
    <row r="21" spans="1:8">
      <c r="A21" s="7" t="s">
        <v>10</v>
      </c>
      <c r="B21" s="21"/>
      <c r="C21" s="14"/>
      <c r="D21" s="14"/>
      <c r="E21" s="14"/>
      <c r="F21" s="19"/>
      <c r="G21" s="1"/>
      <c r="H21" s="20">
        <f t="shared" si="3"/>
        <v>0</v>
      </c>
    </row>
    <row r="22" spans="1:8">
      <c r="A22" s="7" t="s">
        <v>21</v>
      </c>
      <c r="B22" s="21"/>
      <c r="C22" s="2">
        <v>10.199999999999999</v>
      </c>
      <c r="D22" s="2">
        <v>6.4</v>
      </c>
      <c r="E22" s="2">
        <v>6.9</v>
      </c>
      <c r="F22" s="19">
        <v>8.3000000000000007</v>
      </c>
      <c r="G22" s="1">
        <v>11.7</v>
      </c>
      <c r="H22" s="20">
        <f t="shared" si="3"/>
        <v>43.5</v>
      </c>
    </row>
    <row r="23" spans="1:8">
      <c r="A23" s="7" t="s">
        <v>11</v>
      </c>
      <c r="B23" s="21">
        <v>17.5</v>
      </c>
      <c r="C23" s="5">
        <v>17.399999999999999</v>
      </c>
      <c r="D23" s="5">
        <v>17.5</v>
      </c>
      <c r="E23" s="5">
        <v>17.600000000000001</v>
      </c>
      <c r="F23" s="19">
        <v>9.8000000000000007</v>
      </c>
      <c r="G23" s="1">
        <v>28.6</v>
      </c>
      <c r="H23" s="20">
        <f t="shared" si="3"/>
        <v>108.4</v>
      </c>
    </row>
    <row r="24" spans="1:8">
      <c r="A24" s="7" t="s">
        <v>22</v>
      </c>
      <c r="B24" s="21">
        <v>17.899999999999999</v>
      </c>
      <c r="C24" s="2">
        <v>17.899999999999999</v>
      </c>
      <c r="D24" s="2">
        <v>17.2</v>
      </c>
      <c r="E24" s="2">
        <v>17.3</v>
      </c>
      <c r="F24" s="19">
        <v>8.6999999999999993</v>
      </c>
      <c r="G24" s="1">
        <v>8.6999999999999993</v>
      </c>
      <c r="H24" s="20">
        <f t="shared" si="3"/>
        <v>87.7</v>
      </c>
    </row>
    <row r="25" spans="1:8">
      <c r="A25" s="7" t="s">
        <v>23</v>
      </c>
      <c r="B25" s="21">
        <v>4.2</v>
      </c>
      <c r="C25" s="2">
        <v>2.2999999999999998</v>
      </c>
      <c r="D25" s="2">
        <v>3.1</v>
      </c>
      <c r="E25" s="2">
        <v>4.5</v>
      </c>
      <c r="F25" s="19">
        <v>2.5</v>
      </c>
      <c r="G25" s="1">
        <v>1.8</v>
      </c>
      <c r="H25" s="20">
        <f t="shared" si="3"/>
        <v>18.400000000000002</v>
      </c>
    </row>
    <row r="26" spans="1:8">
      <c r="A26" s="7" t="s">
        <v>12</v>
      </c>
      <c r="B26" s="21"/>
      <c r="C26" s="5">
        <v>2.7</v>
      </c>
      <c r="D26" s="5">
        <v>0.3</v>
      </c>
      <c r="E26" s="5">
        <v>1.7</v>
      </c>
      <c r="F26" s="19">
        <v>1.3</v>
      </c>
      <c r="G26" s="1">
        <v>1.2</v>
      </c>
      <c r="H26" s="20">
        <f t="shared" si="3"/>
        <v>7.2</v>
      </c>
    </row>
    <row r="27" spans="1:8">
      <c r="A27" s="7" t="s">
        <v>13</v>
      </c>
      <c r="B27" s="21"/>
      <c r="C27" s="14"/>
      <c r="D27" s="14"/>
      <c r="E27" s="14"/>
      <c r="F27" s="19"/>
      <c r="G27" s="1"/>
      <c r="H27" s="20">
        <f t="shared" si="3"/>
        <v>0</v>
      </c>
    </row>
    <row r="28" spans="1:8">
      <c r="A28" s="7" t="s">
        <v>14</v>
      </c>
      <c r="B28" s="21"/>
      <c r="C28" s="5">
        <v>1.2</v>
      </c>
      <c r="D28" s="5"/>
      <c r="E28" s="5"/>
      <c r="F28" s="19">
        <v>0.1</v>
      </c>
      <c r="G28" s="1">
        <v>1.8</v>
      </c>
      <c r="H28" s="20">
        <f t="shared" si="3"/>
        <v>3.1</v>
      </c>
    </row>
    <row r="29" spans="1:8">
      <c r="A29" s="7" t="s">
        <v>15</v>
      </c>
      <c r="B29" s="21">
        <v>1.6</v>
      </c>
      <c r="C29" s="5"/>
      <c r="D29" s="5">
        <v>1.2</v>
      </c>
      <c r="E29" s="5">
        <v>0.4</v>
      </c>
      <c r="F29" s="19"/>
      <c r="G29" s="1">
        <v>2.9</v>
      </c>
      <c r="H29" s="20">
        <f t="shared" si="3"/>
        <v>6.1</v>
      </c>
    </row>
    <row r="30" spans="1:8">
      <c r="A30" s="7" t="s">
        <v>16</v>
      </c>
      <c r="B30" s="21">
        <v>1.2</v>
      </c>
      <c r="C30" s="14">
        <v>2.5</v>
      </c>
      <c r="D30" s="14">
        <v>0.4</v>
      </c>
      <c r="E30" s="14">
        <v>1.5</v>
      </c>
      <c r="F30" s="19">
        <v>0.7</v>
      </c>
      <c r="G30" s="1">
        <v>3.7</v>
      </c>
      <c r="H30" s="20">
        <f t="shared" si="3"/>
        <v>10</v>
      </c>
    </row>
    <row r="31" spans="1:8">
      <c r="A31" s="7" t="s">
        <v>24</v>
      </c>
      <c r="B31" s="21"/>
      <c r="C31" s="5"/>
      <c r="D31" s="5"/>
      <c r="E31" s="5"/>
      <c r="F31" s="19"/>
      <c r="G31" s="19">
        <v>2</v>
      </c>
      <c r="H31" s="20">
        <f t="shared" si="3"/>
        <v>2</v>
      </c>
    </row>
    <row r="32" spans="1:8">
      <c r="A32" s="7"/>
      <c r="B32" s="21"/>
      <c r="C32" s="5"/>
      <c r="D32" s="5"/>
      <c r="E32" s="5"/>
      <c r="F32" s="19"/>
      <c r="G32" s="1"/>
      <c r="H32" s="20">
        <f t="shared" si="3"/>
        <v>0</v>
      </c>
    </row>
    <row r="33" spans="1:8">
      <c r="A33" s="7"/>
      <c r="B33" s="7"/>
      <c r="C33" s="5"/>
      <c r="D33" s="5"/>
      <c r="E33" s="5"/>
      <c r="F33" s="19"/>
      <c r="G33" s="1"/>
      <c r="H33" s="20">
        <f t="shared" si="3"/>
        <v>0</v>
      </c>
    </row>
    <row r="34" spans="1:8">
      <c r="A34" s="7" t="s">
        <v>25</v>
      </c>
      <c r="B34" s="7"/>
      <c r="C34" s="5"/>
      <c r="D34" s="5"/>
      <c r="E34" s="5"/>
      <c r="F34" s="19">
        <f t="shared" ref="F34" si="4">B34+C34+D34+E34</f>
        <v>0</v>
      </c>
      <c r="G34" s="1">
        <v>34.6</v>
      </c>
      <c r="H34" s="20">
        <f t="shared" si="3"/>
        <v>34.6</v>
      </c>
    </row>
    <row r="35" spans="1:8">
      <c r="A35" s="15" t="s">
        <v>17</v>
      </c>
      <c r="B35" s="20">
        <f>SUM(B16:B34)</f>
        <v>251.29999999999998</v>
      </c>
      <c r="C35" s="8">
        <f>SUM(C16:C34)</f>
        <v>251</v>
      </c>
      <c r="D35" s="8">
        <f>SUM(D16:D34)</f>
        <v>232.5</v>
      </c>
      <c r="E35" s="8">
        <f>SUM(E16:E34)</f>
        <v>268.49999999999994</v>
      </c>
      <c r="F35" s="20">
        <f>SUM(F16:F34)</f>
        <v>271.10000000000002</v>
      </c>
      <c r="G35" s="9">
        <f>SUM(G16:G34)</f>
        <v>319.7</v>
      </c>
      <c r="H35" s="20">
        <f>SUM(H16:H34)</f>
        <v>1594.1000000000001</v>
      </c>
    </row>
    <row r="36" spans="1:8">
      <c r="A36" s="7"/>
      <c r="B36" s="7"/>
      <c r="C36" s="5"/>
      <c r="D36" s="5"/>
      <c r="E36" s="5"/>
      <c r="F36" s="1">
        <f t="shared" si="2"/>
        <v>0</v>
      </c>
      <c r="G36" s="1"/>
      <c r="H36" s="9"/>
    </row>
    <row r="37" spans="1:8">
      <c r="A37" s="15" t="s">
        <v>18</v>
      </c>
      <c r="B37" s="8">
        <f>B13-B35</f>
        <v>91.1</v>
      </c>
      <c r="C37" s="8">
        <f>C13-C35</f>
        <v>-93.399999999999977</v>
      </c>
      <c r="D37" s="8">
        <f>D13-D35</f>
        <v>-75.999999999999972</v>
      </c>
      <c r="E37" s="8">
        <f>E13-E35</f>
        <v>-102.89999999999992</v>
      </c>
      <c r="F37" s="20">
        <f>F13-F35</f>
        <v>-123.4</v>
      </c>
      <c r="G37" s="20">
        <f>G13-G35</f>
        <v>-134.19999999999999</v>
      </c>
      <c r="H37" s="20">
        <f>H13-H35</f>
        <v>-438.79999999999995</v>
      </c>
    </row>
    <row r="41" spans="1:8">
      <c r="A41" s="23" t="s">
        <v>36</v>
      </c>
      <c r="B41" s="23"/>
      <c r="C41" s="23"/>
      <c r="D41" s="23"/>
      <c r="E41" s="23"/>
      <c r="F41" s="23"/>
    </row>
    <row r="42" spans="1:8">
      <c r="F42" s="6"/>
      <c r="G42" s="6"/>
    </row>
  </sheetData>
  <mergeCells count="4">
    <mergeCell ref="A41:F41"/>
    <mergeCell ref="A1:F1"/>
    <mergeCell ref="A3:H3"/>
    <mergeCell ref="A4:G4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3" sqref="E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володя</dc:creator>
  <cp:lastModifiedBy>володя</cp:lastModifiedBy>
  <cp:lastPrinted>2014-01-21T08:55:18Z</cp:lastPrinted>
  <dcterms:created xsi:type="dcterms:W3CDTF">2009-11-02T07:22:27Z</dcterms:created>
  <dcterms:modified xsi:type="dcterms:W3CDTF">2014-02-04T12:59:00Z</dcterms:modified>
</cp:coreProperties>
</file>