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фин отчет 2011, смета 2012" sheetId="3" r:id="rId1"/>
    <sheet name="тариф 2012" sheetId="4" r:id="rId2"/>
  </sheets>
  <definedNames>
    <definedName name="_xlnm.Print_Area" localSheetId="0">'фин отчет 2011, смета 2012'!$E$1:$G$34</definedName>
  </definedNames>
  <calcPr calcId="125725"/>
</workbook>
</file>

<file path=xl/calcChain.xml><?xml version="1.0" encoding="utf-8"?>
<calcChain xmlns="http://schemas.openxmlformats.org/spreadsheetml/2006/main">
  <c r="G14" i="3"/>
  <c r="C12" l="1"/>
  <c r="G7"/>
  <c r="C7"/>
  <c r="C30" s="1"/>
</calcChain>
</file>

<file path=xl/sharedStrings.xml><?xml version="1.0" encoding="utf-8"?>
<sst xmlns="http://schemas.openxmlformats.org/spreadsheetml/2006/main" count="132" uniqueCount="96">
  <si>
    <t>ПЖСК "Придонской-4" ИНН/КПП 3665017514/366501001</t>
  </si>
  <si>
    <t xml:space="preserve">      В том числе:   </t>
  </si>
  <si>
    <t>Председатель ПЖСК "Придонской-4"                                              /Н.А. Шангин/</t>
  </si>
  <si>
    <t>Финансовый отчет за 2011 год.</t>
  </si>
  <si>
    <t>руб.</t>
  </si>
  <si>
    <t>1.</t>
  </si>
  <si>
    <t>Доход, всего</t>
  </si>
  <si>
    <t>1.1</t>
  </si>
  <si>
    <t>Остаток денежных средств  на 01.01.2011г.</t>
  </si>
  <si>
    <t>Остаток денежных средств  на 01.01.2012г.</t>
  </si>
  <si>
    <t>1.2</t>
  </si>
  <si>
    <t>Поступления обязательных платежей (членских взносов)  в 2011 году на уставную деятельность кооператива, не направленную на получение прибыли</t>
  </si>
  <si>
    <t>Поступления обязательных платежей (членских взносов)  в 2012 году на уставную деятельность кооператива, не направленную на получение прибыли</t>
  </si>
  <si>
    <t>1.4</t>
  </si>
  <si>
    <t>2.</t>
  </si>
  <si>
    <t>Расход, всего</t>
  </si>
  <si>
    <t>2.1</t>
  </si>
  <si>
    <t xml:space="preserve">заработная плата    </t>
  </si>
  <si>
    <t>2.2</t>
  </si>
  <si>
    <t>страховые взносы, начисленные на ФОТ</t>
  </si>
  <si>
    <t>2.3</t>
  </si>
  <si>
    <t>налог на доходы физических лиц</t>
  </si>
  <si>
    <t>2.4</t>
  </si>
  <si>
    <t>МУП МИВЦ ( мех. учет)</t>
  </si>
  <si>
    <t>2.5</t>
  </si>
  <si>
    <t>2.6</t>
  </si>
  <si>
    <t>МСЭБ  (ведение расчетного счета)</t>
  </si>
  <si>
    <t>2.7</t>
  </si>
  <si>
    <t>2.8</t>
  </si>
  <si>
    <t>МКП "ПБ ЖКХ" (проверка вентканалов, дымоходов)</t>
  </si>
  <si>
    <t>2.9</t>
  </si>
  <si>
    <t>2.11</t>
  </si>
  <si>
    <t>Канцелярские расходы</t>
  </si>
  <si>
    <t>2.12</t>
  </si>
  <si>
    <t>Приобретение  материалов на хоз. нужды, ремонт мест общего пользования</t>
  </si>
  <si>
    <t>2.10</t>
  </si>
  <si>
    <t>ООО "ЭкоСервис Северный" (вывоз КГО)</t>
  </si>
  <si>
    <t>2.13</t>
  </si>
  <si>
    <t>ИФНС Советского района (взыскание налога на прибыль)</t>
  </si>
  <si>
    <t>2.14</t>
  </si>
  <si>
    <t>Госпошлина в Арбитражный суд Воронеж. области</t>
  </si>
  <si>
    <t>2.15</t>
  </si>
  <si>
    <t>ОАО "Воронежоблгаз" филиал "Воронежгаз" (технич. обслуживание)</t>
  </si>
  <si>
    <t>2.16</t>
  </si>
  <si>
    <t>3.</t>
  </si>
  <si>
    <t>ИФНС Советского района (взыскание госпошлины)</t>
  </si>
  <si>
    <t>ООО "Орион"  (за тепловую энергию )</t>
  </si>
  <si>
    <t>Поступление, всего</t>
  </si>
  <si>
    <t>МУП МИВЦ (комиссионный сбор банковской организации)</t>
  </si>
  <si>
    <t>Составлено с учетом сведений о тарифах организаций, планируемых для осуществления</t>
  </si>
  <si>
    <t>проведения планируемых видов работ.</t>
  </si>
  <si>
    <t>ОАО "Воронежская энергосбытовая компания" (за электроэнергию МОП)</t>
  </si>
  <si>
    <t>МКП "Воронежтеплосеть"  (допуск узла учета теплоэнергии)</t>
  </si>
  <si>
    <t>Смета доходов и расходов на 2012г. (уточненная с 01.05.2012г.)</t>
  </si>
  <si>
    <t>Утверждено на общем собрании членов ПЖСК "Придонской-4" от 23.04.2012</t>
  </si>
  <si>
    <t>Возврат денежных средств от ИФНС РФ  (за  удержанный налог на прибыль)</t>
  </si>
  <si>
    <t>Ведение расчетного счета</t>
  </si>
  <si>
    <t>Поверка прибора учета тепловой энергии</t>
  </si>
  <si>
    <t>Прочие непредвиденные расходы</t>
  </si>
  <si>
    <t>Бухгалтер                                                                                                      /Е.С. Кириллова/</t>
  </si>
  <si>
    <t>Утверждено на общем собрании членов ПЖСК "Придонской-4" от 23.02.2012</t>
  </si>
  <si>
    <t>Информация по тарифам  на 2012 год</t>
  </si>
  <si>
    <t>Коммунальная услуга</t>
  </si>
  <si>
    <t>Энергоснабжающая организация</t>
  </si>
  <si>
    <t>Ед. изм.</t>
  </si>
  <si>
    <t>Период действия тарифа</t>
  </si>
  <si>
    <t xml:space="preserve"> с 01.01.2012-30.06.2012</t>
  </si>
  <si>
    <t xml:space="preserve"> с 01.07.2012-31.08.2012</t>
  </si>
  <si>
    <t>с 01.09.2012-31.12.2012</t>
  </si>
  <si>
    <t>Холодное водоснабжение</t>
  </si>
  <si>
    <t>ООО "РВК-Воронеж"</t>
  </si>
  <si>
    <t>руб./куб. м.</t>
  </si>
  <si>
    <t>Водоотведение и очистка стоков (холодная вода)</t>
  </si>
  <si>
    <t>Отопление</t>
  </si>
  <si>
    <t>МКП "Воронежтеплосеть"</t>
  </si>
  <si>
    <t>руб./Гкал</t>
  </si>
  <si>
    <t>Электроснабжение</t>
  </si>
  <si>
    <t>ОАО "Воронежская энергосбытовая компания"</t>
  </si>
  <si>
    <t>руб./кВтч</t>
  </si>
  <si>
    <t>Газоснабжение      (на приготовление пищи и горячей воды)</t>
  </si>
  <si>
    <t>ООО "Газпром межрегионгаз Воронеж"</t>
  </si>
  <si>
    <t>руб./чел. в месяц</t>
  </si>
  <si>
    <t>Содержание и ремонт общего долевого имущества и придомовой территории</t>
  </si>
  <si>
    <t>Жилищная услуга</t>
  </si>
  <si>
    <t>Организация</t>
  </si>
  <si>
    <t>Взнос</t>
  </si>
  <si>
    <t>Общий взнос</t>
  </si>
  <si>
    <t>Содержание и ремонт мест общего пользования</t>
  </si>
  <si>
    <t>руб./кв.м общей площ.</t>
  </si>
  <si>
    <t>Вывоз ТБО</t>
  </si>
  <si>
    <t>ООО "ЭкоСервис Советского района"</t>
  </si>
  <si>
    <t xml:space="preserve"> ПЖСК "Придонской-4"</t>
  </si>
  <si>
    <t>Заработная плата</t>
  </si>
  <si>
    <t>Страховые взносы, начисленные на ФОТ</t>
  </si>
  <si>
    <t>Налог на доходы физических лиц</t>
  </si>
  <si>
    <t>Остаток денежных средств на 01.01.2012г.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</si>
</sst>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8">
    <xf numFmtId="0" fontId="0" fillId="0" borderId="0" xfId="0"/>
    <xf numFmtId="49" fontId="0" fillId="0" borderId="0" xfId="0" applyNumberFormat="1" applyFont="1" applyAlignment="1">
      <alignment horizontal="left" vertical="center"/>
    </xf>
    <xf numFmtId="0" fontId="0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 wrapText="1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2" fontId="0" fillId="0" borderId="1" xfId="0" applyNumberFormat="1" applyFont="1" applyFill="1" applyBorder="1"/>
    <xf numFmtId="0" fontId="0" fillId="0" borderId="2" xfId="0" applyBorder="1"/>
    <xf numFmtId="49" fontId="0" fillId="0" borderId="1" xfId="0" applyNumberFormat="1" applyBorder="1" applyAlignment="1">
      <alignment horizontal="left" vertical="center"/>
    </xf>
    <xf numFmtId="2" fontId="0" fillId="0" borderId="1" xfId="0" applyNumberFormat="1" applyFont="1" applyBorder="1" applyAlignment="1">
      <alignment horizontal="right" wrapText="1"/>
    </xf>
    <xf numFmtId="2" fontId="3" fillId="0" borderId="1" xfId="0" applyNumberFormat="1" applyFont="1" applyFill="1" applyBorder="1" applyAlignment="1">
      <alignment horizontal="right" wrapText="1"/>
    </xf>
    <xf numFmtId="2" fontId="0" fillId="0" borderId="1" xfId="0" applyNumberFormat="1" applyFont="1" applyFill="1" applyBorder="1" applyAlignment="1">
      <alignment horizontal="right" wrapText="1"/>
    </xf>
    <xf numFmtId="0" fontId="0" fillId="0" borderId="1" xfId="0" applyBorder="1"/>
    <xf numFmtId="49" fontId="0" fillId="0" borderId="1" xfId="0" applyNumberFormat="1" applyBorder="1" applyAlignment="1">
      <alignment horizontal="left" wrapText="1"/>
    </xf>
    <xf numFmtId="2" fontId="1" fillId="0" borderId="1" xfId="0" applyNumberFormat="1" applyFont="1" applyBorder="1" applyAlignment="1">
      <alignment horizontal="right" wrapText="1"/>
    </xf>
    <xf numFmtId="0" fontId="0" fillId="0" borderId="0" xfId="0" applyFont="1" applyBorder="1" applyAlignment="1"/>
    <xf numFmtId="49" fontId="0" fillId="0" borderId="0" xfId="0" applyNumberFormat="1" applyFont="1"/>
    <xf numFmtId="0" fontId="0" fillId="0" borderId="0" xfId="0" applyBorder="1" applyAlignment="1"/>
    <xf numFmtId="49" fontId="1" fillId="0" borderId="1" xfId="0" applyNumberFormat="1" applyFont="1" applyBorder="1"/>
    <xf numFmtId="49" fontId="0" fillId="0" borderId="1" xfId="0" applyNumberFormat="1" applyFont="1" applyBorder="1"/>
    <xf numFmtId="49" fontId="0" fillId="0" borderId="1" xfId="0" applyNumberFormat="1" applyBorder="1"/>
    <xf numFmtId="2" fontId="0" fillId="0" borderId="0" xfId="0" applyNumberFormat="1" applyFont="1"/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wrapText="1"/>
    </xf>
    <xf numFmtId="49" fontId="0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right" wrapText="1"/>
    </xf>
    <xf numFmtId="2" fontId="3" fillId="0" borderId="0" xfId="0" applyNumberFormat="1" applyFont="1" applyFill="1" applyBorder="1" applyAlignment="1">
      <alignment horizontal="right" wrapText="1"/>
    </xf>
    <xf numFmtId="2" fontId="0" fillId="0" borderId="0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2" fontId="0" fillId="0" borderId="0" xfId="0" applyNumberForma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5" fillId="0" borderId="0" xfId="0" applyFont="1" applyAlignment="1"/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9" fillId="0" borderId="1" xfId="1" applyNumberFormat="1" applyFont="1" applyFill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0" fontId="12" fillId="0" borderId="0" xfId="0" applyFont="1"/>
    <xf numFmtId="2" fontId="12" fillId="0" borderId="0" xfId="0" applyNumberFormat="1" applyFont="1"/>
    <xf numFmtId="0" fontId="9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/>
    </xf>
    <xf numFmtId="2" fontId="9" fillId="0" borderId="6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66675</xdr:rowOff>
    </xdr:from>
    <xdr:to>
      <xdr:col>4</xdr:col>
      <xdr:colOff>0</xdr:colOff>
      <xdr:row>5</xdr:row>
      <xdr:rowOff>142875</xdr:rowOff>
    </xdr:to>
    <xdr:sp macro="" textlink="">
      <xdr:nvSpPr>
        <xdr:cNvPr id="2" name="AutoShape 123"/>
        <xdr:cNvSpPr>
          <a:spLocks noChangeArrowheads="1"/>
        </xdr:cNvSpPr>
      </xdr:nvSpPr>
      <xdr:spPr bwMode="auto">
        <a:xfrm>
          <a:off x="3886200" y="1123950"/>
          <a:ext cx="0" cy="762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66675</xdr:rowOff>
    </xdr:from>
    <xdr:to>
      <xdr:col>4</xdr:col>
      <xdr:colOff>0</xdr:colOff>
      <xdr:row>5</xdr:row>
      <xdr:rowOff>142875</xdr:rowOff>
    </xdr:to>
    <xdr:sp macro="" textlink="">
      <xdr:nvSpPr>
        <xdr:cNvPr id="3" name="AutoShape 124"/>
        <xdr:cNvSpPr>
          <a:spLocks noChangeArrowheads="1"/>
        </xdr:cNvSpPr>
      </xdr:nvSpPr>
      <xdr:spPr bwMode="auto">
        <a:xfrm>
          <a:off x="3886200" y="1123950"/>
          <a:ext cx="0" cy="7620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topLeftCell="B19" zoomScaleNormal="100" workbookViewId="0">
      <selection activeCell="B41" sqref="B41"/>
    </sheetView>
  </sheetViews>
  <sheetFormatPr defaultRowHeight="15"/>
  <cols>
    <col min="1" max="1" width="6.42578125" style="2" customWidth="1"/>
    <col min="2" max="2" width="73.85546875" style="3" customWidth="1"/>
    <col min="3" max="3" width="15.28515625" style="4" customWidth="1"/>
    <col min="4" max="4" width="4.42578125" style="2" customWidth="1"/>
    <col min="5" max="5" width="5.7109375" style="2" customWidth="1"/>
    <col min="6" max="6" width="82.42578125" style="2" customWidth="1"/>
    <col min="7" max="7" width="13.7109375" style="2" customWidth="1"/>
    <col min="8" max="8" width="10.140625" style="2" customWidth="1"/>
    <col min="9" max="9" width="11.28515625" style="2" customWidth="1"/>
    <col min="10" max="16384" width="9.140625" style="2"/>
  </cols>
  <sheetData>
    <row r="1" spans="1:9">
      <c r="B1" s="40" t="s">
        <v>60</v>
      </c>
      <c r="F1" s="40" t="s">
        <v>54</v>
      </c>
    </row>
    <row r="3" spans="1:9">
      <c r="B3" s="69" t="s">
        <v>0</v>
      </c>
      <c r="C3" s="69"/>
      <c r="E3" s="69" t="s">
        <v>0</v>
      </c>
      <c r="F3" s="69"/>
    </row>
    <row r="4" spans="1:9">
      <c r="B4" s="21"/>
      <c r="C4" s="21"/>
      <c r="E4" s="1"/>
      <c r="F4" s="3"/>
      <c r="G4" s="39" t="s">
        <v>4</v>
      </c>
    </row>
    <row r="5" spans="1:9" ht="15" customHeight="1">
      <c r="B5" s="69" t="s">
        <v>3</v>
      </c>
      <c r="C5" s="69"/>
      <c r="E5" s="70" t="s">
        <v>53</v>
      </c>
      <c r="F5" s="70"/>
      <c r="G5" s="70"/>
    </row>
    <row r="6" spans="1:9">
      <c r="A6" s="22"/>
      <c r="B6" s="21"/>
      <c r="C6" s="23" t="s">
        <v>4</v>
      </c>
      <c r="E6" s="70"/>
      <c r="F6" s="70"/>
      <c r="G6" s="70"/>
    </row>
    <row r="7" spans="1:9">
      <c r="A7" s="24" t="s">
        <v>5</v>
      </c>
      <c r="B7" s="6" t="s">
        <v>47</v>
      </c>
      <c r="C7" s="20">
        <f>C9+C10</f>
        <v>241622.67</v>
      </c>
      <c r="E7" s="5" t="s">
        <v>5</v>
      </c>
      <c r="F7" s="6" t="s">
        <v>6</v>
      </c>
      <c r="G7" s="7">
        <f>G9+G10+G11+G12</f>
        <v>289452.62</v>
      </c>
    </row>
    <row r="8" spans="1:9">
      <c r="A8" s="25"/>
      <c r="B8" s="9" t="s">
        <v>1</v>
      </c>
      <c r="C8" s="15"/>
      <c r="E8" s="8"/>
      <c r="F8" s="9" t="s">
        <v>1</v>
      </c>
      <c r="G8" s="10"/>
    </row>
    <row r="9" spans="1:9">
      <c r="A9" s="26" t="s">
        <v>7</v>
      </c>
      <c r="B9" s="9" t="s">
        <v>8</v>
      </c>
      <c r="C9" s="15">
        <v>4138.95</v>
      </c>
      <c r="E9" s="8" t="s">
        <v>7</v>
      </c>
      <c r="F9" s="11" t="s">
        <v>9</v>
      </c>
      <c r="G9" s="10">
        <v>3152.78</v>
      </c>
    </row>
    <row r="10" spans="1:9" s="33" customFormat="1" ht="32.25" customHeight="1">
      <c r="A10" s="8" t="s">
        <v>10</v>
      </c>
      <c r="B10" s="9" t="s">
        <v>11</v>
      </c>
      <c r="C10" s="15">
        <v>237483.72</v>
      </c>
      <c r="E10" s="8" t="s">
        <v>10</v>
      </c>
      <c r="F10" s="11" t="s">
        <v>12</v>
      </c>
      <c r="G10" s="10">
        <v>281444.83999999997</v>
      </c>
    </row>
    <row r="11" spans="1:9">
      <c r="A11" s="28"/>
      <c r="B11" s="29"/>
      <c r="C11" s="30"/>
      <c r="E11" s="8"/>
      <c r="F11" s="11"/>
      <c r="G11" s="10"/>
    </row>
    <row r="12" spans="1:9">
      <c r="A12" s="24" t="s">
        <v>14</v>
      </c>
      <c r="B12" s="6" t="s">
        <v>15</v>
      </c>
      <c r="C12" s="20">
        <f>C14+C15+C16+C17+C18+C19+C20+C21+C22+C23+C24+C25+C3+C26+C27+C28+C29</f>
        <v>238469.89</v>
      </c>
      <c r="E12" s="8" t="s">
        <v>13</v>
      </c>
      <c r="F12" s="13" t="s">
        <v>55</v>
      </c>
      <c r="G12" s="10">
        <v>4855</v>
      </c>
    </row>
    <row r="13" spans="1:9">
      <c r="A13" s="8"/>
      <c r="B13" s="9" t="s">
        <v>1</v>
      </c>
      <c r="C13" s="15"/>
      <c r="E13" s="8"/>
      <c r="F13" s="13"/>
      <c r="G13" s="10"/>
    </row>
    <row r="14" spans="1:9">
      <c r="A14" s="14" t="s">
        <v>16</v>
      </c>
      <c r="B14" s="11" t="s">
        <v>17</v>
      </c>
      <c r="C14" s="15">
        <v>107296.57</v>
      </c>
      <c r="E14" s="5" t="s">
        <v>14</v>
      </c>
      <c r="F14" s="6" t="s">
        <v>15</v>
      </c>
      <c r="G14" s="7">
        <f>G16+G17+G18+G19+G20+G21+G22+G23+G24+G25+G26+G27+G28+G29</f>
        <v>289452.62</v>
      </c>
      <c r="H14" s="27"/>
      <c r="I14" s="27"/>
    </row>
    <row r="15" spans="1:9">
      <c r="A15" s="14" t="s">
        <v>18</v>
      </c>
      <c r="B15" s="11" t="s">
        <v>19</v>
      </c>
      <c r="C15" s="15">
        <v>42178.19</v>
      </c>
      <c r="E15" s="5"/>
      <c r="F15" s="9" t="s">
        <v>1</v>
      </c>
      <c r="G15" s="7"/>
    </row>
    <row r="16" spans="1:9">
      <c r="A16" s="14" t="s">
        <v>20</v>
      </c>
      <c r="B16" s="11" t="s">
        <v>21</v>
      </c>
      <c r="C16" s="15">
        <v>16032</v>
      </c>
      <c r="E16" s="8" t="s">
        <v>16</v>
      </c>
      <c r="F16" s="11" t="s">
        <v>92</v>
      </c>
      <c r="G16" s="10">
        <v>132000</v>
      </c>
    </row>
    <row r="17" spans="1:7">
      <c r="A17" s="14" t="s">
        <v>22</v>
      </c>
      <c r="B17" s="11" t="s">
        <v>23</v>
      </c>
      <c r="C17" s="15">
        <v>14312.88</v>
      </c>
      <c r="E17" s="8" t="s">
        <v>18</v>
      </c>
      <c r="F17" s="11" t="s">
        <v>93</v>
      </c>
      <c r="G17" s="10">
        <v>45821</v>
      </c>
    </row>
    <row r="18" spans="1:7">
      <c r="A18" s="14" t="s">
        <v>24</v>
      </c>
      <c r="B18" s="11" t="s">
        <v>48</v>
      </c>
      <c r="C18" s="15">
        <v>18865.48</v>
      </c>
      <c r="E18" s="14" t="s">
        <v>20</v>
      </c>
      <c r="F18" s="11" t="s">
        <v>94</v>
      </c>
      <c r="G18" s="16">
        <v>19724</v>
      </c>
    </row>
    <row r="19" spans="1:7">
      <c r="A19" s="14" t="s">
        <v>25</v>
      </c>
      <c r="B19" s="11" t="s">
        <v>26</v>
      </c>
      <c r="C19" s="15">
        <v>7525</v>
      </c>
      <c r="E19" s="14" t="s">
        <v>22</v>
      </c>
      <c r="F19" s="11" t="s">
        <v>23</v>
      </c>
      <c r="G19" s="15">
        <v>15000</v>
      </c>
    </row>
    <row r="20" spans="1:7">
      <c r="A20" s="14" t="s">
        <v>27</v>
      </c>
      <c r="B20" s="11" t="s">
        <v>32</v>
      </c>
      <c r="C20" s="15">
        <v>2575.0100000000002</v>
      </c>
      <c r="E20" s="14" t="s">
        <v>24</v>
      </c>
      <c r="F20" s="11" t="s">
        <v>48</v>
      </c>
      <c r="G20" s="12">
        <v>21000</v>
      </c>
    </row>
    <row r="21" spans="1:7">
      <c r="A21" s="14" t="s">
        <v>28</v>
      </c>
      <c r="B21" s="11" t="s">
        <v>34</v>
      </c>
      <c r="C21" s="15">
        <v>2687.06</v>
      </c>
      <c r="E21" s="14" t="s">
        <v>25</v>
      </c>
      <c r="F21" s="11" t="s">
        <v>56</v>
      </c>
      <c r="G21" s="15">
        <v>9000</v>
      </c>
    </row>
    <row r="22" spans="1:7">
      <c r="A22" s="14" t="s">
        <v>30</v>
      </c>
      <c r="B22" s="11" t="s">
        <v>38</v>
      </c>
      <c r="C22" s="15">
        <v>2855</v>
      </c>
      <c r="E22" s="14" t="s">
        <v>27</v>
      </c>
      <c r="F22" s="13" t="s">
        <v>36</v>
      </c>
      <c r="G22" s="15">
        <v>10000</v>
      </c>
    </row>
    <row r="23" spans="1:7">
      <c r="A23" s="14" t="s">
        <v>35</v>
      </c>
      <c r="B23" s="11" t="s">
        <v>45</v>
      </c>
      <c r="C23" s="15">
        <v>270</v>
      </c>
      <c r="E23" s="14" t="s">
        <v>28</v>
      </c>
      <c r="F23" s="13" t="s">
        <v>57</v>
      </c>
      <c r="G23" s="15">
        <v>12000</v>
      </c>
    </row>
    <row r="24" spans="1:7">
      <c r="A24" s="14" t="s">
        <v>31</v>
      </c>
      <c r="B24" s="11" t="s">
        <v>42</v>
      </c>
      <c r="C24" s="15">
        <v>3752.19</v>
      </c>
      <c r="E24" s="14" t="s">
        <v>30</v>
      </c>
      <c r="F24" s="11" t="s">
        <v>42</v>
      </c>
      <c r="G24" s="15">
        <v>4000</v>
      </c>
    </row>
    <row r="25" spans="1:7">
      <c r="A25" s="14" t="s">
        <v>33</v>
      </c>
      <c r="B25" s="11" t="s">
        <v>52</v>
      </c>
      <c r="C25" s="15">
        <v>1668.71</v>
      </c>
      <c r="E25" s="14" t="s">
        <v>35</v>
      </c>
      <c r="F25" s="11" t="s">
        <v>32</v>
      </c>
      <c r="G25" s="15">
        <v>1000</v>
      </c>
    </row>
    <row r="26" spans="1:7">
      <c r="A26" s="14" t="s">
        <v>37</v>
      </c>
      <c r="B26" s="18" t="s">
        <v>29</v>
      </c>
      <c r="C26" s="15">
        <v>1921.24</v>
      </c>
      <c r="E26" s="14" t="s">
        <v>31</v>
      </c>
      <c r="F26" s="11" t="s">
        <v>34</v>
      </c>
      <c r="G26" s="15">
        <v>2000</v>
      </c>
    </row>
    <row r="27" spans="1:7">
      <c r="A27" s="14" t="s">
        <v>39</v>
      </c>
      <c r="B27" s="19" t="s">
        <v>51</v>
      </c>
      <c r="C27" s="15">
        <v>8954</v>
      </c>
      <c r="E27" s="14" t="s">
        <v>33</v>
      </c>
      <c r="F27" s="11" t="s">
        <v>52</v>
      </c>
      <c r="G27" s="15">
        <v>1668.71</v>
      </c>
    </row>
    <row r="28" spans="1:7">
      <c r="A28" s="14" t="s">
        <v>41</v>
      </c>
      <c r="B28" s="19" t="s">
        <v>46</v>
      </c>
      <c r="C28" s="15">
        <v>5576.56</v>
      </c>
      <c r="E28" s="14" t="s">
        <v>37</v>
      </c>
      <c r="F28" s="19" t="s">
        <v>51</v>
      </c>
      <c r="G28" s="17">
        <v>10000</v>
      </c>
    </row>
    <row r="29" spans="1:7">
      <c r="A29" s="14" t="s">
        <v>43</v>
      </c>
      <c r="B29" s="19" t="s">
        <v>40</v>
      </c>
      <c r="C29" s="15">
        <v>2000</v>
      </c>
      <c r="E29" s="14" t="s">
        <v>39</v>
      </c>
      <c r="F29" s="18" t="s">
        <v>58</v>
      </c>
      <c r="G29" s="17">
        <v>6238.91</v>
      </c>
    </row>
    <row r="30" spans="1:7">
      <c r="A30" s="5" t="s">
        <v>44</v>
      </c>
      <c r="B30" s="6" t="s">
        <v>95</v>
      </c>
      <c r="C30" s="20">
        <f>C7-C12</f>
        <v>3152.7799999999988</v>
      </c>
      <c r="E30" s="34"/>
      <c r="F30" s="38"/>
      <c r="G30" s="4"/>
    </row>
    <row r="31" spans="1:7">
      <c r="A31" s="31"/>
      <c r="E31" s="31" t="s">
        <v>49</v>
      </c>
      <c r="F31" s="38"/>
      <c r="G31" s="3"/>
    </row>
    <row r="32" spans="1:7">
      <c r="A32" s="31"/>
      <c r="B32" s="68" t="s">
        <v>2</v>
      </c>
      <c r="C32" s="68"/>
      <c r="E32" s="31" t="s">
        <v>50</v>
      </c>
      <c r="F32" s="38"/>
      <c r="G32" s="35"/>
    </row>
    <row r="33" spans="1:8">
      <c r="A33" s="32"/>
      <c r="E33" s="31"/>
      <c r="F33" s="38"/>
      <c r="G33" s="36"/>
    </row>
    <row r="34" spans="1:8">
      <c r="B34" s="41" t="s">
        <v>59</v>
      </c>
      <c r="C34" s="3"/>
      <c r="E34" s="68" t="s">
        <v>2</v>
      </c>
      <c r="F34" s="68"/>
      <c r="G34" s="4"/>
    </row>
    <row r="35" spans="1:8">
      <c r="C35" s="3"/>
      <c r="E35" s="31"/>
      <c r="F35" s="38"/>
      <c r="G35" s="3"/>
    </row>
    <row r="36" spans="1:8">
      <c r="C36" s="3"/>
      <c r="E36" s="31"/>
      <c r="F36" s="38"/>
      <c r="G36" s="36"/>
    </row>
    <row r="37" spans="1:8">
      <c r="E37" s="31"/>
      <c r="F37" s="38"/>
      <c r="G37" s="36"/>
    </row>
    <row r="38" spans="1:8">
      <c r="E38" s="31"/>
      <c r="F38" s="38"/>
      <c r="G38" s="4"/>
      <c r="H38" s="27"/>
    </row>
    <row r="39" spans="1:8">
      <c r="E39" s="31"/>
      <c r="F39" s="38"/>
      <c r="G39" s="3"/>
    </row>
    <row r="40" spans="1:8">
      <c r="E40" s="31"/>
      <c r="F40" s="38"/>
      <c r="G40" s="36"/>
    </row>
    <row r="41" spans="1:8">
      <c r="E41" s="31"/>
      <c r="F41" s="38"/>
      <c r="G41" s="37"/>
    </row>
    <row r="42" spans="1:8">
      <c r="E42" s="3"/>
      <c r="F42" s="3"/>
      <c r="G42" s="3"/>
    </row>
    <row r="43" spans="1:8">
      <c r="E43" s="3"/>
      <c r="F43" s="3"/>
      <c r="G43" s="4"/>
    </row>
  </sheetData>
  <mergeCells count="6">
    <mergeCell ref="E34:F34"/>
    <mergeCell ref="B3:C3"/>
    <mergeCell ref="E3:F3"/>
    <mergeCell ref="B5:C5"/>
    <mergeCell ref="E5:G6"/>
    <mergeCell ref="B32:C32"/>
  </mergeCells>
  <pageMargins left="0" right="0" top="0" bottom="0" header="0" footer="0"/>
  <pageSetup paperSize="9" scale="9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topLeftCell="A10" workbookViewId="0">
      <selection activeCell="B22" sqref="B22"/>
    </sheetView>
  </sheetViews>
  <sheetFormatPr defaultRowHeight="15"/>
  <cols>
    <col min="1" max="1" width="17.5703125" customWidth="1"/>
    <col min="2" max="2" width="18.28515625" customWidth="1"/>
    <col min="3" max="3" width="10.5703125" customWidth="1"/>
    <col min="4" max="4" width="11.85546875" bestFit="1" customWidth="1"/>
    <col min="5" max="5" width="12.85546875" customWidth="1"/>
    <col min="6" max="6" width="12.140625" style="67" customWidth="1"/>
    <col min="7" max="7" width="13.5703125" customWidth="1"/>
    <col min="8" max="8" width="21" customWidth="1"/>
  </cols>
  <sheetData>
    <row r="1" spans="1:8">
      <c r="A1" s="83"/>
      <c r="B1" s="83"/>
      <c r="C1" s="83"/>
      <c r="D1" s="83"/>
      <c r="E1" s="83"/>
      <c r="F1" s="83"/>
      <c r="G1" s="83"/>
      <c r="H1" s="83"/>
    </row>
    <row r="2" spans="1:8">
      <c r="A2" s="83"/>
      <c r="B2" s="83"/>
      <c r="C2" s="83"/>
      <c r="D2" s="83"/>
      <c r="E2" s="83"/>
      <c r="F2" s="83"/>
      <c r="G2" s="83"/>
      <c r="H2" s="83"/>
    </row>
    <row r="3" spans="1:8" ht="18.75">
      <c r="A3" s="84" t="s">
        <v>61</v>
      </c>
      <c r="B3" s="84"/>
      <c r="C3" s="84"/>
      <c r="D3" s="84"/>
      <c r="E3" s="84"/>
      <c r="F3" s="84"/>
      <c r="G3" s="42"/>
      <c r="H3" s="42"/>
    </row>
    <row r="5" spans="1:8" ht="19.5" customHeight="1">
      <c r="A5" s="79" t="s">
        <v>62</v>
      </c>
      <c r="B5" s="76" t="s">
        <v>63</v>
      </c>
      <c r="C5" s="76" t="s">
        <v>64</v>
      </c>
      <c r="D5" s="85" t="s">
        <v>65</v>
      </c>
      <c r="E5" s="86"/>
      <c r="F5" s="87"/>
    </row>
    <row r="6" spans="1:8" ht="49.5" customHeight="1">
      <c r="A6" s="81"/>
      <c r="B6" s="77"/>
      <c r="C6" s="77"/>
      <c r="D6" s="43" t="s">
        <v>66</v>
      </c>
      <c r="E6" s="43" t="s">
        <v>67</v>
      </c>
      <c r="F6" s="43" t="s">
        <v>68</v>
      </c>
    </row>
    <row r="7" spans="1:8" ht="25.5">
      <c r="A7" s="44" t="s">
        <v>69</v>
      </c>
      <c r="B7" s="45" t="s">
        <v>70</v>
      </c>
      <c r="C7" s="46" t="s">
        <v>71</v>
      </c>
      <c r="D7" s="47">
        <v>18.63</v>
      </c>
      <c r="E7" s="47">
        <v>19.75</v>
      </c>
      <c r="F7" s="48">
        <v>20.8</v>
      </c>
    </row>
    <row r="8" spans="1:8" ht="38.25">
      <c r="A8" s="49" t="s">
        <v>72</v>
      </c>
      <c r="B8" s="45" t="s">
        <v>70</v>
      </c>
      <c r="C8" s="46" t="s">
        <v>71</v>
      </c>
      <c r="D8" s="50">
        <v>8.91</v>
      </c>
      <c r="E8" s="50">
        <v>9.44</v>
      </c>
      <c r="F8" s="51">
        <v>9.9499999999999993</v>
      </c>
    </row>
    <row r="9" spans="1:8" ht="38.25">
      <c r="A9" s="52" t="s">
        <v>73</v>
      </c>
      <c r="B9" s="53" t="s">
        <v>74</v>
      </c>
      <c r="C9" s="54" t="s">
        <v>75</v>
      </c>
      <c r="D9" s="55">
        <v>1356.96</v>
      </c>
      <c r="E9" s="55">
        <v>1438.38</v>
      </c>
      <c r="F9" s="55">
        <v>1507.43</v>
      </c>
    </row>
    <row r="10" spans="1:8" ht="56.25" customHeight="1">
      <c r="A10" s="52" t="s">
        <v>76</v>
      </c>
      <c r="B10" s="53" t="s">
        <v>77</v>
      </c>
      <c r="C10" s="54" t="s">
        <v>78</v>
      </c>
      <c r="D10" s="56">
        <v>2.41</v>
      </c>
      <c r="E10" s="74">
        <v>2.54</v>
      </c>
      <c r="F10" s="75"/>
    </row>
    <row r="11" spans="1:8" ht="56.25" customHeight="1">
      <c r="A11" s="52" t="s">
        <v>79</v>
      </c>
      <c r="B11" s="53" t="s">
        <v>80</v>
      </c>
      <c r="C11" s="54" t="s">
        <v>81</v>
      </c>
      <c r="D11" s="56">
        <v>112.09</v>
      </c>
      <c r="E11" s="74">
        <v>128.22999999999999</v>
      </c>
      <c r="F11" s="75"/>
    </row>
    <row r="13" spans="1:8">
      <c r="A13" s="57"/>
      <c r="B13" s="57"/>
      <c r="C13" s="57"/>
      <c r="D13" s="57"/>
      <c r="E13" s="57"/>
      <c r="F13" s="58"/>
      <c r="G13" s="57"/>
      <c r="H13" s="57"/>
    </row>
    <row r="14" spans="1:8" ht="18.75" customHeight="1">
      <c r="A14" s="59" t="s">
        <v>82</v>
      </c>
      <c r="B14" s="60"/>
      <c r="C14" s="60"/>
      <c r="D14" s="60"/>
      <c r="E14" s="60"/>
      <c r="F14" s="61"/>
      <c r="G14" s="61"/>
      <c r="H14" s="61"/>
    </row>
    <row r="15" spans="1:8">
      <c r="A15" s="76" t="s">
        <v>83</v>
      </c>
      <c r="B15" s="78" t="s">
        <v>84</v>
      </c>
      <c r="C15" s="79"/>
      <c r="D15" s="76" t="s">
        <v>64</v>
      </c>
      <c r="E15" s="82" t="s">
        <v>85</v>
      </c>
      <c r="F15" s="82" t="s">
        <v>86</v>
      </c>
      <c r="G15" s="62"/>
    </row>
    <row r="16" spans="1:8">
      <c r="A16" s="77"/>
      <c r="B16" s="80"/>
      <c r="C16" s="81"/>
      <c r="D16" s="77"/>
      <c r="E16" s="82"/>
      <c r="F16" s="82"/>
    </row>
    <row r="17" spans="1:6" ht="40.5" customHeight="1">
      <c r="A17" s="63" t="s">
        <v>87</v>
      </c>
      <c r="B17" s="71" t="s">
        <v>91</v>
      </c>
      <c r="C17" s="72"/>
      <c r="D17" s="63" t="s">
        <v>88</v>
      </c>
      <c r="E17" s="64">
        <v>8.5</v>
      </c>
      <c r="F17" s="73">
        <v>10.6</v>
      </c>
    </row>
    <row r="18" spans="1:6" ht="31.5" customHeight="1">
      <c r="A18" s="65" t="s">
        <v>89</v>
      </c>
      <c r="B18" s="71" t="s">
        <v>90</v>
      </c>
      <c r="C18" s="72"/>
      <c r="D18" s="63" t="s">
        <v>88</v>
      </c>
      <c r="E18" s="66">
        <v>2.1</v>
      </c>
      <c r="F18" s="73"/>
    </row>
    <row r="19" spans="1:6">
      <c r="A19" s="57"/>
      <c r="B19" s="57"/>
    </row>
  </sheetData>
  <mergeCells count="17">
    <mergeCell ref="A1:H1"/>
    <mergeCell ref="A2:H2"/>
    <mergeCell ref="A3:F3"/>
    <mergeCell ref="A5:A6"/>
    <mergeCell ref="B5:B6"/>
    <mergeCell ref="C5:C6"/>
    <mergeCell ref="D5:F5"/>
    <mergeCell ref="A15:A16"/>
    <mergeCell ref="B15:C16"/>
    <mergeCell ref="D15:D16"/>
    <mergeCell ref="E15:E16"/>
    <mergeCell ref="F15:F16"/>
    <mergeCell ref="B17:C17"/>
    <mergeCell ref="F17:F18"/>
    <mergeCell ref="B18:C18"/>
    <mergeCell ref="E10:F10"/>
    <mergeCell ref="E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фин отчет 2011, смета 2012</vt:lpstr>
      <vt:lpstr>тариф 2012</vt:lpstr>
      <vt:lpstr>'фин отчет 2011, смета 2012'!Область_печати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2012-12-07T07:17:30Z</dcterms:modified>
</cp:coreProperties>
</file>